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22995" windowHeight="10515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E33" i="2" l="1"/>
  <c r="D33" i="2"/>
  <c r="E31" i="2"/>
  <c r="D31" i="2"/>
  <c r="E29" i="2"/>
  <c r="D29" i="2"/>
  <c r="E21" i="2"/>
  <c r="D21" i="2"/>
  <c r="E20" i="2"/>
  <c r="D20" i="2"/>
  <c r="E19" i="2"/>
  <c r="D19" i="2"/>
</calcChain>
</file>

<file path=xl/sharedStrings.xml><?xml version="1.0" encoding="utf-8"?>
<sst xmlns="http://schemas.openxmlformats.org/spreadsheetml/2006/main" count="50" uniqueCount="38">
  <si>
    <t>Код услуги</t>
  </si>
  <si>
    <t>Наименование услуги</t>
  </si>
  <si>
    <t>Таблица 1</t>
  </si>
  <si>
    <t>Таблица 2</t>
  </si>
  <si>
    <t xml:space="preserve">Обращение по заболеванию к врачу-неврологу </t>
  </si>
  <si>
    <t>Обращение по заболеванию к врачу-оториноларингологу</t>
  </si>
  <si>
    <t>Обращение по заболеванию к врачу-офтальмологу</t>
  </si>
  <si>
    <t>Таблица 3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</si>
  <si>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</si>
  <si>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</si>
  <si>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</si>
  <si>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46.41</t>
  </si>
  <si>
    <t>46.42</t>
  </si>
  <si>
    <t>46.43</t>
  </si>
  <si>
    <t>13.71</t>
  </si>
  <si>
    <t>13.72</t>
  </si>
  <si>
    <t>13.73</t>
  </si>
  <si>
    <t xml:space="preserve">1 уровень </t>
  </si>
  <si>
    <t>2 уровень 2 подуровень</t>
  </si>
  <si>
    <t>R03.05.301.001</t>
  </si>
  <si>
    <t>Приложение № 30</t>
  </si>
  <si>
    <t>к Тарифному соглашению в системе ОМС ЕАО на 2025 год</t>
  </si>
  <si>
    <r>
      <t>Тарифы на обращение по заболеванию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2025 год, выполняемые в мобильных медицинских комплексах</t>
    </r>
  </si>
  <si>
    <t>Тарифы на проведение флюорографии легких на 2025 год, выполняемых в мобильных медицинских комплексах</t>
  </si>
  <si>
    <t>Тариф на проведение ультразвукового исследования сердечно-сосудистой системы на 2025 год, выполняемые мобильными выездными бригадами</t>
  </si>
  <si>
    <t>Таблица 4</t>
  </si>
  <si>
    <t>R03.03.301.001</t>
  </si>
  <si>
    <t>Разовые посещения, выполняемые мобильными выездными бригадами</t>
  </si>
  <si>
    <t>Тариф на разовые посещения на неприкрепленное население на 2025 год, выполняемый мобильными выездными бригадами</t>
  </si>
  <si>
    <t>R03.05.005.007</t>
  </si>
  <si>
    <t>R03.05.005.008</t>
  </si>
  <si>
    <t>R03.05.005.009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</si>
  <si>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</si>
  <si>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</si>
  <si>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 с применением искусственного интеллекта</t>
  </si>
  <si>
    <t>от "07" февраля 2025 года</t>
  </si>
  <si>
    <t>Эхокардиография</t>
  </si>
  <si>
    <r>
      <t xml:space="preserve">(в ред. </t>
    </r>
    <r>
      <rPr>
        <i/>
        <sz val="12"/>
        <color rgb="FF009900"/>
        <rFont val="Times New Roman"/>
        <family val="1"/>
        <charset val="204"/>
      </rPr>
      <t>Дополнительного соглашения № 3 от 23.04.2025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</si>
</sst>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99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7" fillId="0" borderId="0"/>
    <xf numFmtId="0" fontId="4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1" applyFont="1" applyAlignme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1" xfId="0" applyFont="1" applyBorder="1"/>
    <xf numFmtId="165" fontId="9" fillId="0" borderId="1" xfId="11" applyFont="1" applyBorder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165" fontId="9" fillId="0" borderId="1" xfId="11" applyFont="1" applyBorder="1" applyAlignment="1">
      <alignment horizontal="center"/>
    </xf>
    <xf numFmtId="0" fontId="9" fillId="0" borderId="1" xfId="0" applyFont="1" applyBorder="1" applyAlignment="1">
      <alignment wrapText="1"/>
    </xf>
    <xf numFmtId="165" fontId="9" fillId="0" borderId="1" xfId="11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/>
    <xf numFmtId="165" fontId="17" fillId="0" borderId="1" xfId="11" applyFont="1" applyBorder="1"/>
    <xf numFmtId="165" fontId="17" fillId="0" borderId="1" xfId="11" applyFont="1" applyBorder="1" applyAlignment="1">
      <alignment horizontal="right"/>
    </xf>
    <xf numFmtId="0" fontId="15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/>
    </xf>
  </cellXfs>
  <cellStyles count="12">
    <cellStyle name="Normal_Sheet1" xfId="3"/>
    <cellStyle name="Денежный 2" xfId="4"/>
    <cellStyle name="Обычный" xfId="0" builtinId="0"/>
    <cellStyle name="Обычный 2" xfId="2"/>
    <cellStyle name="Обычный 2 2" xfId="5"/>
    <cellStyle name="Обычный 3" xfId="6"/>
    <cellStyle name="Обычный 4" xfId="7"/>
    <cellStyle name="Обычный 5" xfId="1"/>
    <cellStyle name="Финансовый" xfId="11" builtinId="3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zoomScaleNormal="100" workbookViewId="0">
      <selection activeCell="E5" sqref="E5"/>
    </sheetView>
  </sheetViews>
  <sheetFormatPr defaultRowHeight="15" x14ac:dyDescent="0.25"/>
  <cols>
    <col min="1" max="1" width="6.42578125" style="3" customWidth="1"/>
    <col min="2" max="2" width="20" style="3" bestFit="1" customWidth="1"/>
    <col min="3" max="3" width="92.85546875" style="2" customWidth="1"/>
    <col min="4" max="4" width="19.5703125" style="2" customWidth="1"/>
    <col min="5" max="5" width="22" style="2" customWidth="1"/>
    <col min="6" max="16384" width="9.140625" style="2"/>
  </cols>
  <sheetData>
    <row r="1" spans="1:5" ht="15.75" x14ac:dyDescent="0.25">
      <c r="C1" s="27" t="s">
        <v>20</v>
      </c>
      <c r="D1" s="27"/>
      <c r="E1" s="27"/>
    </row>
    <row r="2" spans="1:5" ht="15.75" x14ac:dyDescent="0.25">
      <c r="A2" s="1"/>
      <c r="C2" s="27" t="s">
        <v>21</v>
      </c>
      <c r="D2" s="27"/>
      <c r="E2" s="27"/>
    </row>
    <row r="3" spans="1:5" ht="15.75" x14ac:dyDescent="0.25">
      <c r="A3" s="1"/>
      <c r="B3" s="2"/>
      <c r="C3" s="27" t="s">
        <v>35</v>
      </c>
      <c r="D3" s="27"/>
      <c r="E3" s="27"/>
    </row>
    <row r="4" spans="1:5" ht="15.75" x14ac:dyDescent="0.25">
      <c r="A4" s="1"/>
      <c r="B4" s="2"/>
      <c r="C4" s="16"/>
      <c r="D4" s="16"/>
      <c r="E4" s="16"/>
    </row>
    <row r="5" spans="1:5" ht="15.75" x14ac:dyDescent="0.25">
      <c r="A5" s="1"/>
      <c r="B5" s="2"/>
      <c r="C5" s="20"/>
      <c r="D5" s="20"/>
      <c r="E5" s="20" t="s">
        <v>37</v>
      </c>
    </row>
    <row r="6" spans="1:5" x14ac:dyDescent="0.25">
      <c r="A6" s="1"/>
      <c r="B6" s="2"/>
      <c r="C6" s="9"/>
      <c r="D6" s="11"/>
      <c r="E6" s="9"/>
    </row>
    <row r="7" spans="1:5" ht="15.75" x14ac:dyDescent="0.25">
      <c r="E7" s="6" t="s">
        <v>2</v>
      </c>
    </row>
    <row r="8" spans="1:5" ht="20.25" customHeight="1" x14ac:dyDescent="0.25">
      <c r="E8" s="6"/>
    </row>
    <row r="9" spans="1:5" ht="41.25" customHeight="1" x14ac:dyDescent="0.25">
      <c r="B9" s="26" t="s">
        <v>28</v>
      </c>
      <c r="C9" s="26"/>
      <c r="D9" s="26"/>
      <c r="E9" s="26"/>
    </row>
    <row r="11" spans="1:5" ht="37.5" x14ac:dyDescent="0.25">
      <c r="B11" s="10" t="s">
        <v>0</v>
      </c>
      <c r="C11" s="10" t="s">
        <v>1</v>
      </c>
      <c r="D11" s="10" t="s">
        <v>17</v>
      </c>
      <c r="E11" s="12" t="s">
        <v>18</v>
      </c>
    </row>
    <row r="12" spans="1:5" ht="18.75" x14ac:dyDescent="0.3">
      <c r="B12" s="10" t="s">
        <v>26</v>
      </c>
      <c r="C12" s="7" t="s">
        <v>27</v>
      </c>
      <c r="D12" s="17">
        <v>976.01</v>
      </c>
      <c r="E12" s="17">
        <v>1127.29</v>
      </c>
    </row>
    <row r="13" spans="1:5" ht="15.75" x14ac:dyDescent="0.25">
      <c r="E13" s="6"/>
    </row>
    <row r="14" spans="1:5" ht="15.75" x14ac:dyDescent="0.25">
      <c r="E14" s="6" t="s">
        <v>3</v>
      </c>
    </row>
    <row r="15" spans="1:5" x14ac:dyDescent="0.25">
      <c r="B15" s="4"/>
      <c r="C15" s="4"/>
      <c r="D15" s="4"/>
      <c r="E15" s="5"/>
    </row>
    <row r="16" spans="1:5" ht="45" customHeight="1" x14ac:dyDescent="0.25">
      <c r="B16" s="26" t="s">
        <v>22</v>
      </c>
      <c r="C16" s="26"/>
      <c r="D16" s="26"/>
      <c r="E16" s="26"/>
    </row>
    <row r="18" spans="2:5" ht="37.5" x14ac:dyDescent="0.25">
      <c r="B18" s="10" t="s">
        <v>0</v>
      </c>
      <c r="C18" s="10" t="s">
        <v>1</v>
      </c>
      <c r="D18" s="10" t="s">
        <v>17</v>
      </c>
      <c r="E18" s="12" t="s">
        <v>18</v>
      </c>
    </row>
    <row r="19" spans="2:5" ht="18.75" x14ac:dyDescent="0.3">
      <c r="B19" s="10" t="s">
        <v>11</v>
      </c>
      <c r="C19" s="7" t="s">
        <v>4</v>
      </c>
      <c r="D19" s="8">
        <f>1576.19*1.2</f>
        <v>1891.4279999999999</v>
      </c>
      <c r="E19" s="8">
        <f>1825.05*1.2</f>
        <v>2190.06</v>
      </c>
    </row>
    <row r="20" spans="2:5" ht="18.75" x14ac:dyDescent="0.3">
      <c r="B20" s="10" t="s">
        <v>12</v>
      </c>
      <c r="C20" s="7" t="s">
        <v>5</v>
      </c>
      <c r="D20" s="8">
        <f>1647.37*1.2</f>
        <v>1976.8439999999998</v>
      </c>
      <c r="E20" s="8">
        <f>1907.51*1.2</f>
        <v>2289.0119999999997</v>
      </c>
    </row>
    <row r="21" spans="2:5" ht="18.75" x14ac:dyDescent="0.3">
      <c r="B21" s="10" t="s">
        <v>13</v>
      </c>
      <c r="C21" s="7" t="s">
        <v>6</v>
      </c>
      <c r="D21" s="8">
        <f>1329.05*1.2</f>
        <v>1594.86</v>
      </c>
      <c r="E21" s="8">
        <f>1538.893*1.2</f>
        <v>1846.6715999999999</v>
      </c>
    </row>
    <row r="24" spans="2:5" ht="15.75" x14ac:dyDescent="0.25">
      <c r="E24" s="6" t="s">
        <v>7</v>
      </c>
    </row>
    <row r="25" spans="2:5" ht="15.75" x14ac:dyDescent="0.25">
      <c r="E25" s="6"/>
    </row>
    <row r="26" spans="2:5" ht="45" customHeight="1" x14ac:dyDescent="0.25">
      <c r="B26" s="26" t="s">
        <v>23</v>
      </c>
      <c r="C26" s="26"/>
      <c r="D26" s="26"/>
      <c r="E26" s="26"/>
    </row>
    <row r="28" spans="2:5" ht="37.5" x14ac:dyDescent="0.25">
      <c r="B28" s="10" t="s">
        <v>0</v>
      </c>
      <c r="C28" s="10" t="s">
        <v>1</v>
      </c>
      <c r="D28" s="10" t="s">
        <v>17</v>
      </c>
      <c r="E28" s="12" t="s">
        <v>18</v>
      </c>
    </row>
    <row r="29" spans="2:5" ht="18.75" x14ac:dyDescent="0.3">
      <c r="B29" s="10" t="s">
        <v>14</v>
      </c>
      <c r="C29" s="7" t="s">
        <v>8</v>
      </c>
      <c r="D29" s="19">
        <f>89.83*1.2</f>
        <v>107.79599999999999</v>
      </c>
      <c r="E29" s="19">
        <f>104.02*1.2</f>
        <v>124.82399999999998</v>
      </c>
    </row>
    <row r="30" spans="2:5" ht="37.5" x14ac:dyDescent="0.3">
      <c r="B30" s="10" t="s">
        <v>29</v>
      </c>
      <c r="C30" s="18" t="s">
        <v>32</v>
      </c>
      <c r="D30" s="19">
        <v>218.38</v>
      </c>
      <c r="E30" s="19">
        <v>252.86</v>
      </c>
    </row>
    <row r="31" spans="2:5" ht="18.75" x14ac:dyDescent="0.3">
      <c r="B31" s="10" t="s">
        <v>15</v>
      </c>
      <c r="C31" s="7" t="s">
        <v>9</v>
      </c>
      <c r="D31" s="19">
        <f>166.52*1.2</f>
        <v>199.82400000000001</v>
      </c>
      <c r="E31" s="19">
        <f>192.81*1.2</f>
        <v>231.37199999999999</v>
      </c>
    </row>
    <row r="32" spans="2:5" ht="37.5" x14ac:dyDescent="0.3">
      <c r="B32" s="10" t="s">
        <v>30</v>
      </c>
      <c r="C32" s="18" t="s">
        <v>33</v>
      </c>
      <c r="D32" s="19">
        <v>310.39999999999998</v>
      </c>
      <c r="E32" s="19">
        <v>359.41</v>
      </c>
    </row>
    <row r="33" spans="1:5" ht="18.75" x14ac:dyDescent="0.3">
      <c r="B33" s="10" t="s">
        <v>16</v>
      </c>
      <c r="C33" s="7" t="s">
        <v>10</v>
      </c>
      <c r="D33" s="19">
        <f>206.17*1.2</f>
        <v>247.40399999999997</v>
      </c>
      <c r="E33" s="19">
        <f>238.72*1.2</f>
        <v>286.464</v>
      </c>
    </row>
    <row r="34" spans="1:5" ht="37.5" x14ac:dyDescent="0.3">
      <c r="B34" s="10" t="s">
        <v>31</v>
      </c>
      <c r="C34" s="18" t="s">
        <v>34</v>
      </c>
      <c r="D34" s="19">
        <v>357.98</v>
      </c>
      <c r="E34" s="19">
        <v>414.5</v>
      </c>
    </row>
    <row r="35" spans="1:5" ht="16.5" customHeight="1" x14ac:dyDescent="0.25"/>
    <row r="36" spans="1:5" ht="15.75" x14ac:dyDescent="0.25">
      <c r="A36" s="13"/>
      <c r="B36" s="13"/>
      <c r="C36" s="14"/>
      <c r="D36" s="14"/>
      <c r="E36" s="6" t="s">
        <v>25</v>
      </c>
    </row>
    <row r="37" spans="1:5" ht="15.75" x14ac:dyDescent="0.25">
      <c r="A37" s="13"/>
      <c r="B37" s="13"/>
      <c r="C37" s="14"/>
      <c r="D37" s="14"/>
      <c r="E37" s="6"/>
    </row>
    <row r="38" spans="1:5" ht="41.25" customHeight="1" x14ac:dyDescent="0.25">
      <c r="A38" s="13"/>
      <c r="B38" s="25" t="s">
        <v>24</v>
      </c>
      <c r="C38" s="25"/>
      <c r="D38" s="25"/>
      <c r="E38" s="25"/>
    </row>
    <row r="39" spans="1:5" ht="15.75" x14ac:dyDescent="0.25">
      <c r="A39" s="13"/>
      <c r="B39" s="13"/>
      <c r="C39" s="15"/>
      <c r="D39" s="15"/>
      <c r="E39" s="15"/>
    </row>
    <row r="40" spans="1:5" ht="37.5" x14ac:dyDescent="0.25">
      <c r="B40" s="10" t="s">
        <v>0</v>
      </c>
      <c r="C40" s="10" t="s">
        <v>1</v>
      </c>
      <c r="D40" s="10" t="s">
        <v>17</v>
      </c>
      <c r="E40" s="12" t="s">
        <v>18</v>
      </c>
    </row>
    <row r="41" spans="1:5" ht="18.75" x14ac:dyDescent="0.3">
      <c r="B41" s="21" t="s">
        <v>19</v>
      </c>
      <c r="C41" s="22" t="s">
        <v>36</v>
      </c>
      <c r="D41" s="23">
        <v>1689.86</v>
      </c>
      <c r="E41" s="24">
        <v>1956.68</v>
      </c>
    </row>
  </sheetData>
  <mergeCells count="7">
    <mergeCell ref="B38:E38"/>
    <mergeCell ref="B16:E16"/>
    <mergeCell ref="B26:E26"/>
    <mergeCell ref="C1:E1"/>
    <mergeCell ref="C2:E2"/>
    <mergeCell ref="C3:E3"/>
    <mergeCell ref="B9:E9"/>
  </mergeCells>
  <pageMargins left="0.25" right="0.25" top="0.75" bottom="0.75" header="0.3" footer="0.3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2025-02-07T01:12:19Z</cp:lastPrinted>
  <dcterms:created xsi:type="dcterms:W3CDTF">2015-01-30T06:27:31Z</dcterms:created>
  <dcterms:modified xsi:type="dcterms:W3CDTF">2025-04-23T05:46:07Z</dcterms:modified>
</cp:coreProperties>
</file>