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5" i="1" l="1"/>
  <c r="E103" i="1" s="1"/>
  <c r="D105" i="1"/>
  <c r="D103" i="1" s="1"/>
  <c r="D185" i="3" l="1"/>
  <c r="D193" i="3"/>
  <c r="E11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11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<sst xmlns="http://schemas.openxmlformats.org/spreadsheetml/2006/main" count="625" uniqueCount="398">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</sst>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60" t="s">
        <v>1</v>
      </c>
      <c r="B3" s="60"/>
      <c r="C3" s="61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2031</v>
      </c>
      <c r="E10" s="5">
        <f>E11+E12+E13+E14+E15</f>
        <v>117602993</v>
      </c>
    </row>
    <row r="11" spans="1:5" x14ac:dyDescent="0.3">
      <c r="A11" s="31">
        <v>6</v>
      </c>
      <c r="B11" s="27"/>
      <c r="C11" s="30" t="s">
        <v>10</v>
      </c>
      <c r="D11" s="25">
        <v>1242</v>
      </c>
      <c r="E11" s="25">
        <f>60164905+146</f>
        <v>60165051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789</v>
      </c>
      <c r="E14" s="25">
        <v>57437942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7</v>
      </c>
      <c r="E16" s="5">
        <f>E17</f>
        <v>94930</v>
      </c>
    </row>
    <row r="17" spans="1:5" x14ac:dyDescent="0.3">
      <c r="A17" s="31">
        <v>12</v>
      </c>
      <c r="B17" s="27"/>
      <c r="C17" s="30" t="s">
        <v>14</v>
      </c>
      <c r="D17" s="25">
        <v>7</v>
      </c>
      <c r="E17" s="25">
        <v>94930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239</v>
      </c>
      <c r="E18" s="5">
        <f>E19</f>
        <v>12511705</v>
      </c>
    </row>
    <row r="19" spans="1:5" x14ac:dyDescent="0.3">
      <c r="A19" s="31">
        <v>14</v>
      </c>
      <c r="B19" s="27"/>
      <c r="C19" s="30" t="s">
        <v>16</v>
      </c>
      <c r="D19" s="25">
        <v>239</v>
      </c>
      <c r="E19" s="25">
        <v>12511705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74</v>
      </c>
      <c r="E20" s="5">
        <f>E21</f>
        <v>3758921</v>
      </c>
    </row>
    <row r="21" spans="1:5" x14ac:dyDescent="0.3">
      <c r="A21" s="31">
        <v>16</v>
      </c>
      <c r="B21" s="27"/>
      <c r="C21" s="30" t="s">
        <v>18</v>
      </c>
      <c r="D21" s="25">
        <v>74</v>
      </c>
      <c r="E21" s="25">
        <v>3758921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53726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4</v>
      </c>
      <c r="E24" s="25">
        <v>53726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97039</v>
      </c>
    </row>
    <row r="26" spans="1:5" x14ac:dyDescent="0.3">
      <c r="A26" s="31">
        <v>21</v>
      </c>
      <c r="B26" s="27"/>
      <c r="C26" s="30" t="s">
        <v>23</v>
      </c>
      <c r="D26" s="25">
        <v>1</v>
      </c>
      <c r="E26" s="25">
        <v>97039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14</v>
      </c>
      <c r="E35" s="5">
        <f>E36+E37</f>
        <v>986532</v>
      </c>
    </row>
    <row r="36" spans="1:5" x14ac:dyDescent="0.3">
      <c r="A36" s="31">
        <v>31</v>
      </c>
      <c r="B36" s="27"/>
      <c r="C36" s="30" t="s">
        <v>33</v>
      </c>
      <c r="D36" s="25">
        <v>14</v>
      </c>
      <c r="E36" s="25">
        <v>986532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509</v>
      </c>
      <c r="E38" s="5">
        <f>E39+E40+E41</f>
        <v>60002796</v>
      </c>
    </row>
    <row r="39" spans="1:5" x14ac:dyDescent="0.3">
      <c r="A39" s="31">
        <v>34</v>
      </c>
      <c r="B39" s="27"/>
      <c r="C39" s="30" t="s">
        <v>36</v>
      </c>
      <c r="D39" s="25">
        <v>509</v>
      </c>
      <c r="E39" s="25">
        <v>60002796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60</v>
      </c>
      <c r="E42" s="5">
        <f>E43</f>
        <v>4959460</v>
      </c>
    </row>
    <row r="43" spans="1:5" x14ac:dyDescent="0.3">
      <c r="A43" s="31">
        <v>38</v>
      </c>
      <c r="B43" s="27"/>
      <c r="C43" s="30" t="s">
        <v>40</v>
      </c>
      <c r="D43" s="25">
        <v>60</v>
      </c>
      <c r="E43" s="25">
        <v>4959460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812</v>
      </c>
      <c r="E44" s="5">
        <f>E45+E46+E47+E48</f>
        <v>133105516</v>
      </c>
    </row>
    <row r="45" spans="1:5" x14ac:dyDescent="0.3">
      <c r="A45" s="31">
        <v>40</v>
      </c>
      <c r="B45" s="27"/>
      <c r="C45" s="30" t="s">
        <v>42</v>
      </c>
      <c r="D45" s="25">
        <v>812</v>
      </c>
      <c r="E45" s="25">
        <v>133105516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410</v>
      </c>
      <c r="E49" s="5">
        <f>E50</f>
        <v>22893791</v>
      </c>
    </row>
    <row r="50" spans="1:5" x14ac:dyDescent="0.3">
      <c r="A50" s="31">
        <v>45</v>
      </c>
      <c r="B50" s="27"/>
      <c r="C50" s="30" t="s">
        <v>47</v>
      </c>
      <c r="D50" s="25">
        <v>410</v>
      </c>
      <c r="E50" s="25">
        <v>22893791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325</v>
      </c>
      <c r="E51" s="5">
        <f>E52+E53</f>
        <v>49359155</v>
      </c>
    </row>
    <row r="52" spans="1:5" x14ac:dyDescent="0.3">
      <c r="A52" s="31">
        <v>47</v>
      </c>
      <c r="B52" s="27"/>
      <c r="C52" s="30" t="s">
        <v>49</v>
      </c>
      <c r="D52" s="25">
        <v>325</v>
      </c>
      <c r="E52" s="25">
        <v>49359155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117</v>
      </c>
      <c r="E54" s="5">
        <f>E55</f>
        <v>10954529</v>
      </c>
    </row>
    <row r="55" spans="1:5" x14ac:dyDescent="0.3">
      <c r="A55" s="31">
        <v>50</v>
      </c>
      <c r="B55" s="27"/>
      <c r="C55" s="30" t="s">
        <v>52</v>
      </c>
      <c r="D55" s="25">
        <v>117</v>
      </c>
      <c r="E55" s="25">
        <v>10954529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85</v>
      </c>
      <c r="E56" s="5">
        <f>E57+E58+E59+E60+E61+E62+E63+E64+E65</f>
        <v>8231097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85</v>
      </c>
      <c r="E59" s="25">
        <v>8231097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557</v>
      </c>
      <c r="E66" s="5">
        <f>E67+E68</f>
        <v>22792784</v>
      </c>
    </row>
    <row r="67" spans="1:5" x14ac:dyDescent="0.3">
      <c r="A67" s="31">
        <v>62</v>
      </c>
      <c r="B67" s="27"/>
      <c r="C67" s="30" t="s">
        <v>64</v>
      </c>
      <c r="D67" s="25">
        <v>557</v>
      </c>
      <c r="E67" s="25">
        <v>22792784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574</v>
      </c>
      <c r="E69" s="5">
        <f>E70</f>
        <v>21541669</v>
      </c>
    </row>
    <row r="70" spans="1:5" x14ac:dyDescent="0.3">
      <c r="A70" s="31">
        <v>65</v>
      </c>
      <c r="B70" s="27"/>
      <c r="C70" s="30" t="s">
        <v>67</v>
      </c>
      <c r="D70" s="25">
        <v>574</v>
      </c>
      <c r="E70" s="25">
        <v>21541669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20568</v>
      </c>
    </row>
    <row r="72" spans="1:5" x14ac:dyDescent="0.3">
      <c r="A72" s="31">
        <v>67</v>
      </c>
      <c r="B72" s="27"/>
      <c r="C72" s="30" t="s">
        <v>69</v>
      </c>
      <c r="D72" s="25">
        <v>1</v>
      </c>
      <c r="E72" s="25">
        <v>20568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207</v>
      </c>
      <c r="E73" s="5">
        <f>E74</f>
        <v>14103789</v>
      </c>
    </row>
    <row r="74" spans="1:5" x14ac:dyDescent="0.3">
      <c r="A74" s="31">
        <v>69</v>
      </c>
      <c r="B74" s="27"/>
      <c r="C74" s="30" t="s">
        <v>71</v>
      </c>
      <c r="D74" s="25">
        <v>207</v>
      </c>
      <c r="E74" s="25">
        <v>14103789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18</v>
      </c>
      <c r="E75" s="5">
        <f>E76</f>
        <v>1313196</v>
      </c>
    </row>
    <row r="76" spans="1:5" x14ac:dyDescent="0.3">
      <c r="A76" s="31">
        <v>71</v>
      </c>
      <c r="B76" s="27"/>
      <c r="C76" s="30" t="s">
        <v>73</v>
      </c>
      <c r="D76" s="25">
        <v>18</v>
      </c>
      <c r="E76" s="25">
        <v>1313196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355</v>
      </c>
      <c r="E77" s="5">
        <f>E78+E79</f>
        <v>88868509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355</v>
      </c>
      <c r="E79" s="25">
        <v>88868509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124991</v>
      </c>
    </row>
    <row r="81" spans="1:5" x14ac:dyDescent="0.3">
      <c r="A81" s="31">
        <v>76</v>
      </c>
      <c r="B81" s="27"/>
      <c r="C81" s="30" t="s">
        <v>78</v>
      </c>
      <c r="D81" s="25">
        <v>3</v>
      </c>
      <c r="E81" s="25">
        <v>124991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438</v>
      </c>
      <c r="E82" s="5">
        <f>E83</f>
        <v>22369342</v>
      </c>
    </row>
    <row r="83" spans="1:5" x14ac:dyDescent="0.3">
      <c r="A83" s="31">
        <v>78</v>
      </c>
      <c r="B83" s="27"/>
      <c r="C83" s="30" t="s">
        <v>80</v>
      </c>
      <c r="D83" s="25">
        <v>438</v>
      </c>
      <c r="E83" s="25">
        <v>22369342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47</v>
      </c>
      <c r="E84" s="5">
        <f>E85</f>
        <v>4776152</v>
      </c>
    </row>
    <row r="85" spans="1:5" x14ac:dyDescent="0.3">
      <c r="A85" s="31">
        <v>80</v>
      </c>
      <c r="B85" s="27"/>
      <c r="C85" s="30" t="s">
        <v>82</v>
      </c>
      <c r="D85" s="25">
        <v>47</v>
      </c>
      <c r="E85" s="25">
        <v>4776152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565</v>
      </c>
      <c r="E86" s="5">
        <f>E87+E88</f>
        <v>38938117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565</v>
      </c>
      <c r="E88" s="25">
        <v>38938117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575</v>
      </c>
      <c r="E89" s="5">
        <f>E90</f>
        <v>30448500</v>
      </c>
    </row>
    <row r="90" spans="1:5" x14ac:dyDescent="0.3">
      <c r="A90" s="31">
        <v>85</v>
      </c>
      <c r="B90" s="27"/>
      <c r="C90" s="30" t="s">
        <v>87</v>
      </c>
      <c r="D90" s="25">
        <v>575</v>
      </c>
      <c r="E90" s="25">
        <v>30448500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365</v>
      </c>
      <c r="E91" s="5">
        <f>E92+E93</f>
        <v>14486422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365</v>
      </c>
      <c r="E93" s="25">
        <v>14486422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350</v>
      </c>
      <c r="E94" s="5">
        <f>E95</f>
        <v>25807923</v>
      </c>
    </row>
    <row r="95" spans="1:5" x14ac:dyDescent="0.3">
      <c r="A95" s="31">
        <v>90</v>
      </c>
      <c r="B95" s="27"/>
      <c r="C95" s="30" t="s">
        <v>92</v>
      </c>
      <c r="D95" s="25">
        <v>350</v>
      </c>
      <c r="E95" s="25">
        <v>25807923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43</v>
      </c>
      <c r="E96" s="5">
        <f>E97</f>
        <v>6276446</v>
      </c>
    </row>
    <row r="97" spans="1:5" x14ac:dyDescent="0.3">
      <c r="A97" s="31">
        <v>92</v>
      </c>
      <c r="B97" s="27"/>
      <c r="C97" s="30" t="s">
        <v>94</v>
      </c>
      <c r="D97" s="25">
        <v>43</v>
      </c>
      <c r="E97" s="25">
        <v>6276446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88</v>
      </c>
      <c r="E98" s="5">
        <f>E99</f>
        <v>4130504</v>
      </c>
    </row>
    <row r="99" spans="1:5" x14ac:dyDescent="0.3">
      <c r="A99" s="31">
        <v>94</v>
      </c>
      <c r="B99" s="27"/>
      <c r="C99" s="30" t="s">
        <v>96</v>
      </c>
      <c r="D99" s="25">
        <v>88</v>
      </c>
      <c r="E99" s="25">
        <v>4130504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22</v>
      </c>
      <c r="E100" s="5">
        <f>E101</f>
        <v>1643869</v>
      </c>
    </row>
    <row r="101" spans="1:5" x14ac:dyDescent="0.3">
      <c r="A101" s="31">
        <v>96</v>
      </c>
      <c r="B101" s="27"/>
      <c r="C101" s="30" t="s">
        <v>98</v>
      </c>
      <c r="D101" s="25">
        <v>22</v>
      </c>
      <c r="E101" s="25">
        <v>1643869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104</v>
      </c>
      <c r="E102" s="8">
        <v>11553600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412</v>
      </c>
      <c r="E103" s="5">
        <f>E104+E105+E106+E107</f>
        <v>42696285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103</v>
      </c>
      <c r="E104" s="25">
        <v>10447558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f>206+63</f>
        <v>269</v>
      </c>
      <c r="E105" s="25">
        <f>26780240+4026081</f>
        <v>30806321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40</v>
      </c>
      <c r="E107" s="25">
        <v>1442406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34">
        <v>9412</v>
      </c>
      <c r="E110" s="34">
        <v>776504856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9412</v>
      </c>
      <c r="E111" s="35">
        <f>SUM(E108,E103,E102,E100,E98,E96,E94,E91,E89,E86,E84,E82,E80,E77,E75,E73,E71,E69,E66,E56,E54,E51,E49,E44,E42,E38,E35,E33,E31,E29,E27,E25,E22,E20,E18,E16,E10,E6)</f>
        <v>776504856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3834</v>
      </c>
      <c r="E116" s="37">
        <v>39262499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20</v>
      </c>
      <c r="E118" s="37">
        <v>3752410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1" t="s">
        <v>107</v>
      </c>
      <c r="B212" s="52"/>
      <c r="C212" s="5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3" priority="123">
      <formula>IF($B6&lt;&gt;"",1,0)</formula>
    </cfRule>
  </conditionalFormatting>
  <conditionalFormatting sqref="D10:E10">
    <cfRule type="expression" dxfId="102" priority="122">
      <formula>IF($B10&lt;&gt;"",1,0)</formula>
    </cfRule>
  </conditionalFormatting>
  <conditionalFormatting sqref="D16:E16">
    <cfRule type="expression" dxfId="101" priority="121">
      <formula>IF($B16&lt;&gt;"",1,0)</formula>
    </cfRule>
  </conditionalFormatting>
  <conditionalFormatting sqref="D18:E18">
    <cfRule type="expression" dxfId="100" priority="120">
      <formula>IF($B18&lt;&gt;"",1,0)</formula>
    </cfRule>
  </conditionalFormatting>
  <conditionalFormatting sqref="D20:E20">
    <cfRule type="expression" dxfId="99" priority="119">
      <formula>IF($B20&lt;&gt;"",1,0)</formula>
    </cfRule>
  </conditionalFormatting>
  <conditionalFormatting sqref="D22:E22">
    <cfRule type="expression" dxfId="98" priority="118">
      <formula>IF($B22&lt;&gt;"",1,0)</formula>
    </cfRule>
  </conditionalFormatting>
  <conditionalFormatting sqref="D25:E25">
    <cfRule type="expression" dxfId="97" priority="117">
      <formula>IF($B25&lt;&gt;"",1,0)</formula>
    </cfRule>
  </conditionalFormatting>
  <conditionalFormatting sqref="D27:E27">
    <cfRule type="expression" dxfId="96" priority="116">
      <formula>IF($B27&lt;&gt;"",1,0)</formula>
    </cfRule>
  </conditionalFormatting>
  <conditionalFormatting sqref="D29:E29">
    <cfRule type="expression" dxfId="95" priority="115">
      <formula>IF($B29&lt;&gt;"",1,0)</formula>
    </cfRule>
  </conditionalFormatting>
  <conditionalFormatting sqref="D31:E31">
    <cfRule type="expression" dxfId="94" priority="114">
      <formula>IF($B31&lt;&gt;"",1,0)</formula>
    </cfRule>
  </conditionalFormatting>
  <conditionalFormatting sqref="D33:E33">
    <cfRule type="expression" dxfId="93" priority="113">
      <formula>IF($B33&lt;&gt;"",1,0)</formula>
    </cfRule>
  </conditionalFormatting>
  <conditionalFormatting sqref="D35:E35">
    <cfRule type="expression" dxfId="92" priority="112">
      <formula>IF($B35&lt;&gt;"",1,0)</formula>
    </cfRule>
  </conditionalFormatting>
  <conditionalFormatting sqref="D38:E38">
    <cfRule type="expression" dxfId="91" priority="111">
      <formula>IF($B38&lt;&gt;"",1,0)</formula>
    </cfRule>
  </conditionalFormatting>
  <conditionalFormatting sqref="D42:E42">
    <cfRule type="expression" dxfId="90" priority="110">
      <formula>IF($B42&lt;&gt;"",1,0)</formula>
    </cfRule>
  </conditionalFormatting>
  <conditionalFormatting sqref="D44:E44">
    <cfRule type="expression" dxfId="89" priority="109">
      <formula>IF($B44&lt;&gt;"",1,0)</formula>
    </cfRule>
  </conditionalFormatting>
  <conditionalFormatting sqref="D49:E49">
    <cfRule type="expression" dxfId="88" priority="108">
      <formula>IF($B49&lt;&gt;"",1,0)</formula>
    </cfRule>
  </conditionalFormatting>
  <conditionalFormatting sqref="D51:E51">
    <cfRule type="expression" dxfId="87" priority="107">
      <formula>IF($B51&lt;&gt;"",1,0)</formula>
    </cfRule>
  </conditionalFormatting>
  <conditionalFormatting sqref="D54:E54">
    <cfRule type="expression" dxfId="86" priority="106">
      <formula>IF($B54&lt;&gt;"",1,0)</formula>
    </cfRule>
  </conditionalFormatting>
  <conditionalFormatting sqref="D56:E56">
    <cfRule type="expression" dxfId="85" priority="105">
      <formula>IF($B56&lt;&gt;"",1,0)</formula>
    </cfRule>
  </conditionalFormatting>
  <conditionalFormatting sqref="D66:E66">
    <cfRule type="expression" dxfId="84" priority="104">
      <formula>IF($B66&lt;&gt;"",1,0)</formula>
    </cfRule>
  </conditionalFormatting>
  <conditionalFormatting sqref="D69:E69">
    <cfRule type="expression" dxfId="83" priority="103">
      <formula>IF($B69&lt;&gt;"",1,0)</formula>
    </cfRule>
  </conditionalFormatting>
  <conditionalFormatting sqref="D71:E71">
    <cfRule type="expression" dxfId="82" priority="102">
      <formula>IF($B71&lt;&gt;"",1,0)</formula>
    </cfRule>
  </conditionalFormatting>
  <conditionalFormatting sqref="D73:E73">
    <cfRule type="expression" dxfId="81" priority="101">
      <formula>IF($B73&lt;&gt;"",1,0)</formula>
    </cfRule>
  </conditionalFormatting>
  <conditionalFormatting sqref="D75:E75">
    <cfRule type="expression" dxfId="80" priority="100">
      <formula>IF($B75&lt;&gt;"",1,0)</formula>
    </cfRule>
  </conditionalFormatting>
  <conditionalFormatting sqref="D77:E77">
    <cfRule type="expression" dxfId="79" priority="99">
      <formula>IF($B77&lt;&gt;"",1,0)</formula>
    </cfRule>
  </conditionalFormatting>
  <conditionalFormatting sqref="D80:E80">
    <cfRule type="expression" dxfId="78" priority="98">
      <formula>IF($B80&lt;&gt;"",1,0)</formula>
    </cfRule>
  </conditionalFormatting>
  <conditionalFormatting sqref="D82:E82">
    <cfRule type="expression" dxfId="77" priority="97">
      <formula>IF($B82&lt;&gt;"",1,0)</formula>
    </cfRule>
  </conditionalFormatting>
  <conditionalFormatting sqref="D84:E84">
    <cfRule type="expression" dxfId="76" priority="96">
      <formula>IF($B84&lt;&gt;"",1,0)</formula>
    </cfRule>
  </conditionalFormatting>
  <conditionalFormatting sqref="D86:E86">
    <cfRule type="expression" dxfId="75" priority="95">
      <formula>IF($B86&lt;&gt;"",1,0)</formula>
    </cfRule>
  </conditionalFormatting>
  <conditionalFormatting sqref="D89:E89">
    <cfRule type="expression" dxfId="74" priority="94">
      <formula>IF($B89&lt;&gt;"",1,0)</formula>
    </cfRule>
  </conditionalFormatting>
  <conditionalFormatting sqref="D91:E91">
    <cfRule type="expression" dxfId="73" priority="93">
      <formula>IF($B91&lt;&gt;"",1,0)</formula>
    </cfRule>
  </conditionalFormatting>
  <conditionalFormatting sqref="D94:E94">
    <cfRule type="expression" dxfId="72" priority="92">
      <formula>IF($B94&lt;&gt;"",1,0)</formula>
    </cfRule>
  </conditionalFormatting>
  <conditionalFormatting sqref="D96:E96">
    <cfRule type="expression" dxfId="71" priority="91">
      <formula>IF($B96&lt;&gt;"",1,0)</formula>
    </cfRule>
  </conditionalFormatting>
  <conditionalFormatting sqref="D98:E98">
    <cfRule type="expression" dxfId="70" priority="90">
      <formula>IF($B98&lt;&gt;"",1,0)</formula>
    </cfRule>
  </conditionalFormatting>
  <conditionalFormatting sqref="D100:E100">
    <cfRule type="expression" dxfId="69" priority="89">
      <formula>IF($B100&lt;&gt;"",1,0)</formula>
    </cfRule>
  </conditionalFormatting>
  <conditionalFormatting sqref="D102:E102">
    <cfRule type="expression" dxfId="68" priority="88">
      <formula>IF($B102&lt;&gt;"",1,0)</formula>
    </cfRule>
  </conditionalFormatting>
  <conditionalFormatting sqref="D108:E108">
    <cfRule type="expression" dxfId="67" priority="16">
      <formula>IF($B108&lt;&gt;"",1,0)</formula>
    </cfRule>
  </conditionalFormatting>
  <conditionalFormatting sqref="E110">
    <cfRule type="cellIs" dxfId="66" priority="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0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3" priority="1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2" priority="12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30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:E103">
    <cfRule type="expression" dxfId="60" priority="7">
      <formula>IF($B103&lt;&gt;"",1,0)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A113" sqref="A113: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179</v>
      </c>
      <c r="B1" s="55"/>
      <c r="C1" s="56"/>
      <c r="D1" s="55"/>
      <c r="E1" s="55"/>
    </row>
    <row r="3" spans="1:5" x14ac:dyDescent="0.3">
      <c r="A3" s="60" t="s">
        <v>1</v>
      </c>
      <c r="B3" s="60"/>
      <c r="C3" s="61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957</v>
      </c>
      <c r="E10" s="29">
        <f>E11+E12+E13+E14+E15</f>
        <v>17843227</v>
      </c>
    </row>
    <row r="11" spans="1:5" x14ac:dyDescent="0.3">
      <c r="A11" s="31">
        <v>6</v>
      </c>
      <c r="B11" s="27"/>
      <c r="C11" s="30" t="s">
        <v>10</v>
      </c>
      <c r="D11" s="25">
        <v>957</v>
      </c>
      <c r="E11" s="25">
        <v>17843227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45</v>
      </c>
      <c r="E18" s="29">
        <f>E19</f>
        <v>914352</v>
      </c>
    </row>
    <row r="19" spans="1:5" x14ac:dyDescent="0.3">
      <c r="A19" s="31">
        <v>14</v>
      </c>
      <c r="B19" s="27"/>
      <c r="C19" s="30" t="s">
        <v>16</v>
      </c>
      <c r="D19" s="25">
        <v>45</v>
      </c>
      <c r="E19" s="25">
        <v>914352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19</v>
      </c>
      <c r="E20" s="29">
        <f>E21</f>
        <v>1011153</v>
      </c>
    </row>
    <row r="21" spans="1:5" x14ac:dyDescent="0.3">
      <c r="A21" s="31">
        <v>16</v>
      </c>
      <c r="B21" s="27"/>
      <c r="C21" s="30" t="s">
        <v>18</v>
      </c>
      <c r="D21" s="25">
        <v>19</v>
      </c>
      <c r="E21" s="25">
        <v>1011153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7</v>
      </c>
      <c r="E35" s="29">
        <f>E36+E37</f>
        <v>155018</v>
      </c>
    </row>
    <row r="36" spans="1:5" x14ac:dyDescent="0.3">
      <c r="A36" s="31">
        <v>31</v>
      </c>
      <c r="B36" s="27"/>
      <c r="C36" s="30" t="s">
        <v>33</v>
      </c>
      <c r="D36" s="25">
        <v>7</v>
      </c>
      <c r="E36" s="25">
        <v>155018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496</v>
      </c>
      <c r="E38" s="29">
        <f>E39+E40+E41</f>
        <v>9059052</v>
      </c>
    </row>
    <row r="39" spans="1:5" x14ac:dyDescent="0.3">
      <c r="A39" s="31">
        <v>34</v>
      </c>
      <c r="B39" s="27"/>
      <c r="C39" s="30" t="s">
        <v>36</v>
      </c>
      <c r="D39" s="25">
        <v>496</v>
      </c>
      <c r="E39" s="25">
        <v>9059052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84</v>
      </c>
      <c r="E44" s="29">
        <f>E45+E46+E47+E48</f>
        <v>3531386</v>
      </c>
    </row>
    <row r="45" spans="1:5" x14ac:dyDescent="0.3">
      <c r="A45" s="31">
        <v>40</v>
      </c>
      <c r="B45" s="27"/>
      <c r="C45" s="30" t="s">
        <v>42</v>
      </c>
      <c r="D45" s="25">
        <v>84</v>
      </c>
      <c r="E45" s="25">
        <v>3531386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161</v>
      </c>
      <c r="E49" s="29">
        <f>E50</f>
        <v>3455133</v>
      </c>
    </row>
    <row r="50" spans="1:5" x14ac:dyDescent="0.3">
      <c r="A50" s="31">
        <v>45</v>
      </c>
      <c r="B50" s="27"/>
      <c r="C50" s="30" t="s">
        <v>47</v>
      </c>
      <c r="D50" s="25">
        <v>161</v>
      </c>
      <c r="E50" s="25">
        <v>3455133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447</v>
      </c>
      <c r="E54" s="29">
        <f>E55</f>
        <v>33073985</v>
      </c>
    </row>
    <row r="55" spans="1:5" x14ac:dyDescent="0.3">
      <c r="A55" s="31">
        <v>50</v>
      </c>
      <c r="B55" s="27"/>
      <c r="C55" s="30" t="s">
        <v>52</v>
      </c>
      <c r="D55" s="25">
        <v>447</v>
      </c>
      <c r="E55" s="25">
        <v>33073985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30</v>
      </c>
      <c r="E66" s="29">
        <f>E67+E68</f>
        <v>506832</v>
      </c>
    </row>
    <row r="67" spans="1:5" x14ac:dyDescent="0.3">
      <c r="A67" s="31">
        <v>62</v>
      </c>
      <c r="B67" s="27"/>
      <c r="C67" s="30" t="s">
        <v>64</v>
      </c>
      <c r="D67" s="25">
        <v>30</v>
      </c>
      <c r="E67" s="25">
        <v>506832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227</v>
      </c>
      <c r="E69" s="29">
        <f>E70</f>
        <v>2543749</v>
      </c>
    </row>
    <row r="70" spans="1:5" x14ac:dyDescent="0.3">
      <c r="A70" s="31">
        <v>65</v>
      </c>
      <c r="B70" s="27"/>
      <c r="C70" s="30" t="s">
        <v>67</v>
      </c>
      <c r="D70" s="25">
        <v>227</v>
      </c>
      <c r="E70" s="25">
        <v>2543749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7</v>
      </c>
      <c r="E73" s="29">
        <f>E74</f>
        <v>143831</v>
      </c>
    </row>
    <row r="74" spans="1:5" x14ac:dyDescent="0.3">
      <c r="A74" s="31">
        <v>69</v>
      </c>
      <c r="B74" s="27"/>
      <c r="C74" s="30" t="s">
        <v>71</v>
      </c>
      <c r="D74" s="25">
        <v>7</v>
      </c>
      <c r="E74" s="25">
        <v>143831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11</v>
      </c>
      <c r="E75" s="29">
        <f>E76</f>
        <v>366654</v>
      </c>
    </row>
    <row r="76" spans="1:5" x14ac:dyDescent="0.3">
      <c r="A76" s="31">
        <v>71</v>
      </c>
      <c r="B76" s="27"/>
      <c r="C76" s="30" t="s">
        <v>73</v>
      </c>
      <c r="D76" s="25">
        <v>11</v>
      </c>
      <c r="E76" s="25">
        <v>366654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7</v>
      </c>
      <c r="E82" s="29">
        <f>E83</f>
        <v>118261</v>
      </c>
    </row>
    <row r="83" spans="1:5" x14ac:dyDescent="0.3">
      <c r="A83" s="31">
        <v>78</v>
      </c>
      <c r="B83" s="27"/>
      <c r="C83" s="30" t="s">
        <v>80</v>
      </c>
      <c r="D83" s="25">
        <v>7</v>
      </c>
      <c r="E83" s="25">
        <v>118261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60</v>
      </c>
      <c r="E86" s="29">
        <f>E87+E88</f>
        <v>1438307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60</v>
      </c>
      <c r="E88" s="25">
        <v>1438307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15</v>
      </c>
      <c r="E89" s="29">
        <f>E90</f>
        <v>273963</v>
      </c>
    </row>
    <row r="90" spans="1:5" x14ac:dyDescent="0.3">
      <c r="A90" s="31">
        <v>85</v>
      </c>
      <c r="B90" s="27"/>
      <c r="C90" s="30" t="s">
        <v>87</v>
      </c>
      <c r="D90" s="25">
        <v>15</v>
      </c>
      <c r="E90" s="25">
        <v>273963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97</v>
      </c>
      <c r="E100" s="29">
        <f>E101</f>
        <v>2558817</v>
      </c>
    </row>
    <row r="101" spans="1:5" x14ac:dyDescent="0.3">
      <c r="A101" s="31">
        <v>96</v>
      </c>
      <c r="B101" s="27"/>
      <c r="C101" s="30" t="s">
        <v>98</v>
      </c>
      <c r="D101" s="25">
        <v>97</v>
      </c>
      <c r="E101" s="25">
        <v>2558817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2"/>
      <c r="C110" s="53"/>
      <c r="D110" s="14">
        <v>2670</v>
      </c>
      <c r="E110" s="14">
        <v>76993720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7" t="s">
        <v>110</v>
      </c>
      <c r="E113" s="57" t="s">
        <v>4</v>
      </c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300</v>
      </c>
      <c r="E116" s="37">
        <v>2682546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24" sqref="F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4" t="s">
        <v>180</v>
      </c>
      <c r="B1" s="56"/>
      <c r="C1" s="56"/>
      <c r="D1" s="55"/>
      <c r="E1" s="55"/>
    </row>
    <row r="3" spans="1:5" x14ac:dyDescent="0.3">
      <c r="A3" s="60" t="s">
        <v>1</v>
      </c>
      <c r="B3" s="60" t="s">
        <v>108</v>
      </c>
      <c r="C3" s="67" t="s">
        <v>109</v>
      </c>
      <c r="D3" s="63" t="s">
        <v>181</v>
      </c>
      <c r="E3" s="63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64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58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58"/>
      <c r="C8" s="9" t="s">
        <v>185</v>
      </c>
      <c r="D8" s="25"/>
      <c r="E8" s="25"/>
    </row>
    <row r="9" spans="1:5" x14ac:dyDescent="0.3">
      <c r="A9" s="45">
        <v>4</v>
      </c>
      <c r="B9" s="58"/>
      <c r="C9" s="9" t="s">
        <v>186</v>
      </c>
      <c r="D9" s="25"/>
      <c r="E9" s="25"/>
    </row>
    <row r="10" spans="1:5" x14ac:dyDescent="0.3">
      <c r="A10" s="45">
        <v>5</v>
      </c>
      <c r="B10" s="58"/>
      <c r="C10" s="10" t="s">
        <v>187</v>
      </c>
      <c r="D10" s="25"/>
      <c r="E10" s="25"/>
    </row>
    <row r="11" spans="1:5" x14ac:dyDescent="0.3">
      <c r="A11" s="45">
        <v>6</v>
      </c>
      <c r="B11" s="58"/>
      <c r="C11" s="10" t="s">
        <v>188</v>
      </c>
      <c r="D11" s="25"/>
      <c r="E11" s="25"/>
    </row>
    <row r="12" spans="1:5" x14ac:dyDescent="0.3">
      <c r="A12" s="45">
        <v>7</v>
      </c>
      <c r="B12" s="58"/>
      <c r="C12" s="9" t="s">
        <v>189</v>
      </c>
      <c r="D12" s="25"/>
      <c r="E12" s="25"/>
    </row>
    <row r="13" spans="1:5" x14ac:dyDescent="0.3">
      <c r="A13" s="45">
        <v>8</v>
      </c>
      <c r="B13" s="58"/>
      <c r="C13" s="9" t="s">
        <v>190</v>
      </c>
      <c r="D13" s="25"/>
      <c r="E13" s="25"/>
    </row>
    <row r="14" spans="1:5" x14ac:dyDescent="0.3">
      <c r="A14" s="45">
        <v>9</v>
      </c>
      <c r="B14" s="58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58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58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8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8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58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8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58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58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8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58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58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8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8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58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58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58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8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58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58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8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58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58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8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58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58"/>
      <c r="C39" s="9" t="s">
        <v>216</v>
      </c>
      <c r="D39" s="25"/>
      <c r="E39" s="25"/>
    </row>
    <row r="40" spans="1:5" x14ac:dyDescent="0.3">
      <c r="A40" s="45">
        <v>35</v>
      </c>
      <c r="B40" s="58"/>
      <c r="C40" s="9" t="s">
        <v>217</v>
      </c>
      <c r="D40" s="25"/>
      <c r="E40" s="25"/>
    </row>
    <row r="41" spans="1:5" x14ac:dyDescent="0.3">
      <c r="A41" s="45">
        <v>36</v>
      </c>
      <c r="B41" s="58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58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58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8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8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8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8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8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8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8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8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8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8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8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8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8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8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8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8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58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8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8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9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64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58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8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8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8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8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58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8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8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8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58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58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8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8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58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58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58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58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58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8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59"/>
      <c r="C84" s="9" t="s">
        <v>262</v>
      </c>
      <c r="D84" s="25"/>
      <c r="E84" s="25"/>
    </row>
    <row r="85" spans="1:5" ht="15.75" customHeight="1" x14ac:dyDescent="0.3">
      <c r="A85" s="71" t="s">
        <v>263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58"/>
      <c r="C87" s="9" t="s">
        <v>266</v>
      </c>
      <c r="D87" s="25"/>
      <c r="E87" s="25"/>
    </row>
    <row r="88" spans="1:5" x14ac:dyDescent="0.3">
      <c r="A88" s="11">
        <v>82</v>
      </c>
      <c r="B88" s="58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58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8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8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8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8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8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58"/>
      <c r="C95" s="9" t="s">
        <v>202</v>
      </c>
      <c r="D95" s="25"/>
      <c r="E95" s="25">
        <v>0</v>
      </c>
    </row>
    <row r="96" spans="1:5" x14ac:dyDescent="0.3">
      <c r="A96" s="11">
        <v>90</v>
      </c>
      <c r="B96" s="58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58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58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58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58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58"/>
      <c r="C101" s="9" t="s">
        <v>215</v>
      </c>
      <c r="D101" s="25"/>
      <c r="E101" s="25"/>
    </row>
    <row r="102" spans="1:5" x14ac:dyDescent="0.3">
      <c r="A102" s="11">
        <v>96</v>
      </c>
      <c r="B102" s="58"/>
      <c r="C102" s="9" t="s">
        <v>271</v>
      </c>
      <c r="D102" s="25"/>
      <c r="E102" s="25"/>
    </row>
    <row r="103" spans="1:5" x14ac:dyDescent="0.3">
      <c r="A103" s="45">
        <v>97</v>
      </c>
      <c r="B103" s="58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58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59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7" t="s">
        <v>109</v>
      </c>
      <c r="D109" s="63" t="s">
        <v>181</v>
      </c>
      <c r="E109" s="63" t="s">
        <v>4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5">
        <v>1</v>
      </c>
      <c r="B112" s="45"/>
      <c r="C112" s="44" t="s">
        <v>274</v>
      </c>
      <c r="D112" s="8">
        <v>3702</v>
      </c>
      <c r="E112" s="8">
        <v>12841968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7" t="s">
        <v>109</v>
      </c>
      <c r="D115" s="63" t="s">
        <v>275</v>
      </c>
      <c r="E115" s="63" t="s">
        <v>4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58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58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8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8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8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8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8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58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58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8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8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58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8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58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58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8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58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58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8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8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58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58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8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8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58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58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8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58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58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8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58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58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8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8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59"/>
      <c r="C153" s="17" t="s">
        <v>312</v>
      </c>
      <c r="D153" s="25"/>
      <c r="E153" s="25">
        <v>0</v>
      </c>
    </row>
    <row r="154" spans="1:5" x14ac:dyDescent="0.3">
      <c r="A154" s="51" t="s">
        <v>107</v>
      </c>
      <c r="B154" s="52"/>
      <c r="C154" s="53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7" t="s">
        <v>109</v>
      </c>
      <c r="D157" s="63" t="s">
        <v>313</v>
      </c>
      <c r="E157" s="63" t="s">
        <v>4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5">
        <v>1</v>
      </c>
      <c r="B160" s="44"/>
      <c r="C160" s="44" t="s">
        <v>314</v>
      </c>
      <c r="D160" s="41">
        <v>2317</v>
      </c>
      <c r="E160" s="41">
        <v>5568930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4433</v>
      </c>
      <c r="E162" s="41">
        <v>10083586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9271</v>
      </c>
      <c r="E163" s="41">
        <v>46934008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7" t="s">
        <v>109</v>
      </c>
      <c r="D166" s="63" t="s">
        <v>181</v>
      </c>
      <c r="E166" s="63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16344</v>
      </c>
      <c r="E169" s="8">
        <v>89726066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3574</v>
      </c>
      <c r="E170" s="8">
        <v>7403368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2238</v>
      </c>
      <c r="E171" s="8">
        <v>6725064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3171</v>
      </c>
      <c r="E172" s="8">
        <v>9411388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1</v>
      </c>
      <c r="B175" s="65" t="s">
        <v>108</v>
      </c>
      <c r="C175" s="68" t="s">
        <v>109</v>
      </c>
      <c r="D175" s="63" t="s">
        <v>181</v>
      </c>
      <c r="E175" s="63" t="s">
        <v>4</v>
      </c>
    </row>
    <row r="176" spans="1:5" ht="15" customHeight="1" x14ac:dyDescent="0.3">
      <c r="A176" s="56"/>
      <c r="B176" s="56"/>
      <c r="C176" s="69"/>
      <c r="D176" s="58"/>
      <c r="E176" s="58"/>
    </row>
    <row r="177" spans="1:5" ht="15" customHeight="1" x14ac:dyDescent="0.3">
      <c r="A177" s="66"/>
      <c r="B177" s="66"/>
      <c r="C177" s="70"/>
      <c r="D177" s="59"/>
      <c r="E177" s="5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13510</v>
      </c>
      <c r="E178" s="8">
        <v>21195299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7" t="s">
        <v>109</v>
      </c>
      <c r="D181" s="63" t="s">
        <v>181</v>
      </c>
      <c r="E181" s="63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8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5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8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5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8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5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1" t="s">
        <v>107</v>
      </c>
      <c r="B196" s="52"/>
      <c r="C196" s="53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7" t="s">
        <v>109</v>
      </c>
      <c r="D199" s="63" t="s">
        <v>275</v>
      </c>
      <c r="E199" s="63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9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51" t="s">
        <v>107</v>
      </c>
      <c r="B204" s="52"/>
      <c r="C204" s="53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7" t="s">
        <v>109</v>
      </c>
      <c r="D207" s="63" t="s">
        <v>275</v>
      </c>
      <c r="E207" s="63" t="s">
        <v>4</v>
      </c>
    </row>
    <row r="208" spans="1:5" ht="15.75" customHeight="1" x14ac:dyDescent="0.3">
      <c r="A208" s="58"/>
      <c r="B208" s="58"/>
      <c r="C208" s="58"/>
      <c r="D208" s="58"/>
      <c r="E208" s="58"/>
    </row>
    <row r="209" spans="1:6" ht="15.75" customHeight="1" x14ac:dyDescent="0.3">
      <c r="A209" s="59"/>
      <c r="B209" s="59"/>
      <c r="C209" s="59"/>
      <c r="D209" s="59"/>
      <c r="E209" s="59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7" t="s">
        <v>109</v>
      </c>
      <c r="D213" s="63" t="s">
        <v>275</v>
      </c>
      <c r="E213" s="63" t="s">
        <v>4</v>
      </c>
    </row>
    <row r="214" spans="1:6" ht="15.75" customHeight="1" x14ac:dyDescent="0.3">
      <c r="A214" s="58"/>
      <c r="B214" s="58"/>
      <c r="C214" s="58"/>
      <c r="D214" s="58"/>
      <c r="E214" s="58"/>
    </row>
    <row r="215" spans="1:6" ht="15.75" customHeight="1" x14ac:dyDescent="0.3">
      <c r="A215" s="59"/>
      <c r="B215" s="59"/>
      <c r="C215" s="59"/>
      <c r="D215" s="59"/>
      <c r="E215" s="59"/>
    </row>
    <row r="216" spans="1:6" ht="15.75" customHeight="1" x14ac:dyDescent="0.3">
      <c r="A216" s="45">
        <v>1</v>
      </c>
      <c r="B216" s="45"/>
      <c r="C216" s="44" t="s">
        <v>340</v>
      </c>
      <c r="D216" s="8">
        <v>11829</v>
      </c>
      <c r="E216" s="8">
        <v>27200007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1</v>
      </c>
      <c r="B220" s="72" t="s">
        <v>108</v>
      </c>
      <c r="C220" s="67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8"/>
      <c r="B221" s="58"/>
      <c r="C221" s="58"/>
      <c r="D221" s="58"/>
      <c r="E221" s="58"/>
      <c r="F221" s="58"/>
    </row>
    <row r="222" spans="1:6" x14ac:dyDescent="0.3">
      <c r="A222" s="59"/>
      <c r="B222" s="59"/>
      <c r="C222" s="59"/>
      <c r="D222" s="59"/>
      <c r="E222" s="59"/>
      <c r="F222" s="59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991</v>
      </c>
      <c r="E223" s="26">
        <v>7368</v>
      </c>
      <c r="F223" s="26">
        <v>2627214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569</v>
      </c>
      <c r="E225" s="26">
        <v>1992</v>
      </c>
      <c r="F225" s="26">
        <v>545910</v>
      </c>
    </row>
    <row r="226" spans="1:6" ht="15.75" customHeight="1" x14ac:dyDescent="0.3">
      <c r="A226" s="45"/>
      <c r="B226" s="45"/>
      <c r="C226" s="9" t="s">
        <v>107</v>
      </c>
      <c r="D226" s="21">
        <v>1560</v>
      </c>
      <c r="E226" s="14">
        <v>9360</v>
      </c>
      <c r="F226" s="14">
        <v>3173124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1</v>
      </c>
      <c r="B229" s="72" t="s">
        <v>108</v>
      </c>
      <c r="C229" s="67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8"/>
      <c r="B230" s="58"/>
      <c r="C230" s="58"/>
      <c r="D230" s="58"/>
      <c r="E230" s="58"/>
      <c r="F230" s="58"/>
    </row>
    <row r="231" spans="1:6" x14ac:dyDescent="0.3">
      <c r="A231" s="59"/>
      <c r="B231" s="59"/>
      <c r="C231" s="59"/>
      <c r="D231" s="59"/>
      <c r="E231" s="59"/>
      <c r="F231" s="59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180</v>
      </c>
      <c r="B1" s="56"/>
      <c r="C1" s="56"/>
      <c r="D1" s="56"/>
      <c r="E1" s="56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351</v>
      </c>
      <c r="C8" s="4" t="s">
        <v>352</v>
      </c>
      <c r="D8" s="8">
        <v>18010</v>
      </c>
      <c r="E8" s="8">
        <v>1874288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1000</v>
      </c>
      <c r="E11" s="8">
        <v>2331090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5045</v>
      </c>
      <c r="E12" s="8">
        <v>48388914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2276</v>
      </c>
      <c r="E14" s="8">
        <v>2349272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1130</v>
      </c>
      <c r="E15" s="8">
        <v>1520392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2"/>
      <c r="C24" s="53"/>
      <c r="D24" s="7">
        <v>28530</v>
      </c>
      <c r="E24" s="7">
        <v>57757958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2025-02-19T07:03:04Z</dcterms:modified>
</cp:coreProperties>
</file>