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  <sheet name="инообластные" sheetId="3" r:id="rId2"/>
  </sheets>
  <calcPr calcId="144525"/>
</workbook>
</file>

<file path=xl/calcChain.xml><?xml version="1.0" encoding="utf-8"?>
<calcChain xmlns="http://schemas.openxmlformats.org/spreadsheetml/2006/main">
  <c r="D43" i="3" l="1"/>
  <c r="D37" i="3"/>
  <c r="C47" i="3" s="1"/>
  <c r="D14" i="3"/>
  <c r="D42" i="2" l="1"/>
  <c r="D48" i="2" l="1"/>
  <c r="C48" i="2"/>
  <c r="D15" i="2" l="1"/>
  <c r="C51" i="2" l="1"/>
</calcChain>
</file>

<file path=xl/sharedStrings.xml><?xml version="1.0" encoding="utf-8"?>
<sst xmlns="http://schemas.openxmlformats.org/spreadsheetml/2006/main" count="88" uniqueCount="45">
  <si>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</si>
  <si>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</si>
  <si>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</si>
  <si>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</si>
  <si>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</si>
  <si>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</si>
  <si>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</si>
  <si>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</si>
  <si>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</si>
  <si>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</si>
  <si>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</si>
  <si>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</si>
  <si>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</si>
  <si>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</si>
  <si>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</si>
  <si>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</si>
  <si>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</si>
  <si>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</si>
  <si>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</si>
  <si>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</si>
  <si>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</si>
  <si>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</si>
  <si>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</si>
  <si>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</si>
  <si>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</si>
  <si>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</si>
  <si>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</si>
  <si>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</si>
  <si>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</si>
  <si>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</si>
  <si>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</si>
  <si>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Приложение № ___</t>
  </si>
  <si>
    <t>Углубленная диспансеризация</t>
  </si>
  <si>
    <t>Финансирование по распоряжению Правительства РФ от 07.04.2022  № 789-р</t>
  </si>
  <si>
    <t>от "____" декабря 2022 г. № ____</t>
  </si>
  <si>
    <t>Финансирование по распоряжению Правительства РФ от 28.01.2022  № 109-р (по подушевому нормативу финансированию на обращения)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</si>
  <si>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01.12.2022)</t>
  </si>
  <si>
    <t>Результативность</t>
  </si>
  <si>
    <t>1 057 (услуг)</t>
  </si>
  <si>
    <t>4 466/ 24 391 (УЕТ)</t>
  </si>
  <si>
    <t>Объемы финансирования ОГБУЗ "Областная больница" за оказанную медицинскую помощь пролеченным больным,  застрахованным за пределами Еврейской автономной области, с 01 января по 31 декабря 2022 года (с 01.12.2022)</t>
  </si>
  <si>
    <t>Неотложная мед.помощь в ФАПах</t>
  </si>
  <si>
    <t>197 / 1 054 (УЕТ)</t>
  </si>
  <si>
    <t>Центр здоровья</t>
  </si>
  <si>
    <t>Обследования призывников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</si>
</sst>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3" fontId="8" fillId="0" borderId="1" xfId="0" applyNumberFormat="1" applyFont="1" applyBorder="1"/>
    <xf numFmtId="166" fontId="6" fillId="0" borderId="9" xfId="5" applyNumberFormat="1" applyFont="1" applyBorder="1"/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/>
    <xf numFmtId="167" fontId="6" fillId="0" borderId="1" xfId="5" applyNumberFormat="1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 vertical="center"/>
    </xf>
    <xf numFmtId="167" fontId="6" fillId="0" borderId="1" xfId="5" applyNumberFormat="1" applyFont="1" applyBorder="1" applyAlignment="1">
      <alignment horizontal="center" wrapText="1"/>
    </xf>
    <xf numFmtId="166" fontId="6" fillId="0" borderId="1" xfId="5" applyNumberFormat="1" applyFont="1" applyBorder="1" applyAlignment="1">
      <alignment wrapText="1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tabSelected="1" view="pageBreakPreview" topLeftCell="A25" zoomScaleNormal="100" zoomScaleSheetLayoutView="100" workbookViewId="0">
      <selection activeCell="C45" sqref="C45"/>
    </sheetView>
  </sheetViews>
  <sheetFormatPr defaultRowHeight="15" x14ac:dyDescent="0.25"/>
  <cols>
    <col min="1" max="1" width="11.28515625" style="10" customWidth="1"/>
    <col min="2" max="2" width="42.855468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4"/>
      <c r="D1" s="43" t="s">
        <v>31</v>
      </c>
      <c r="E1" s="43"/>
    </row>
    <row r="2" spans="1:13" x14ac:dyDescent="0.25">
      <c r="C2" s="43" t="s">
        <v>8</v>
      </c>
      <c r="D2" s="43"/>
      <c r="E2" s="43"/>
    </row>
    <row r="3" spans="1:13" x14ac:dyDescent="0.25">
      <c r="C3" s="43" t="s">
        <v>34</v>
      </c>
      <c r="D3" s="43"/>
      <c r="E3" s="43"/>
    </row>
    <row r="4" spans="1:13" x14ac:dyDescent="0.25">
      <c r="C4" s="23"/>
      <c r="D4" s="23"/>
      <c r="E4" s="23"/>
    </row>
    <row r="5" spans="1:13" ht="56.25" customHeight="1" x14ac:dyDescent="0.25">
      <c r="A5" s="44" t="s">
        <v>36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9430</v>
      </c>
      <c r="D10" s="15">
        <v>459907706</v>
      </c>
    </row>
    <row r="11" spans="1:13" ht="15.75" x14ac:dyDescent="0.25">
      <c r="B11" s="19" t="s">
        <v>15</v>
      </c>
      <c r="C11" s="21">
        <v>90</v>
      </c>
      <c r="D11" s="15">
        <v>3815874</v>
      </c>
    </row>
    <row r="12" spans="1:13" ht="15.75" x14ac:dyDescent="0.25">
      <c r="B12" s="4" t="s">
        <v>6</v>
      </c>
      <c r="C12" s="15" t="s">
        <v>38</v>
      </c>
      <c r="D12" s="15">
        <v>7912167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467819873</v>
      </c>
      <c r="F15" s="31"/>
      <c r="G15" s="32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129528</v>
      </c>
      <c r="D20" s="15">
        <v>95629474</v>
      </c>
      <c r="F20" s="31"/>
      <c r="G20" s="32"/>
    </row>
    <row r="21" spans="2:7" ht="15.75" x14ac:dyDescent="0.25">
      <c r="B21" s="4" t="s">
        <v>18</v>
      </c>
      <c r="C21" s="21">
        <v>33213</v>
      </c>
      <c r="D21" s="17">
        <v>63337398</v>
      </c>
    </row>
    <row r="22" spans="2:7" ht="15.75" x14ac:dyDescent="0.25">
      <c r="B22" s="4" t="s">
        <v>37</v>
      </c>
      <c r="C22" s="21"/>
      <c r="D22" s="36">
        <v>17752211</v>
      </c>
    </row>
    <row r="23" spans="2:7" ht="64.5" customHeight="1" x14ac:dyDescent="0.25">
      <c r="B23" s="19" t="s">
        <v>35</v>
      </c>
      <c r="C23" s="21">
        <v>106</v>
      </c>
      <c r="D23" s="33">
        <v>2486228</v>
      </c>
    </row>
    <row r="24" spans="2:7" ht="31.5" x14ac:dyDescent="0.25">
      <c r="B24" s="19" t="s">
        <v>20</v>
      </c>
      <c r="C24" s="21">
        <v>117</v>
      </c>
      <c r="D24" s="51">
        <v>3258740</v>
      </c>
    </row>
    <row r="25" spans="2:7" ht="31.5" x14ac:dyDescent="0.25">
      <c r="B25" s="19" t="s">
        <v>19</v>
      </c>
      <c r="C25" s="21">
        <v>52</v>
      </c>
      <c r="D25" s="52"/>
    </row>
    <row r="26" spans="2:7" ht="15.75" x14ac:dyDescent="0.25">
      <c r="B26" s="19" t="s">
        <v>30</v>
      </c>
      <c r="C26" s="21">
        <v>91</v>
      </c>
      <c r="D26" s="53"/>
    </row>
    <row r="27" spans="2:7" ht="15.75" x14ac:dyDescent="0.25">
      <c r="B27" s="19" t="s">
        <v>10</v>
      </c>
      <c r="C27" s="21">
        <v>434</v>
      </c>
      <c r="D27" s="27">
        <v>55120375</v>
      </c>
    </row>
    <row r="28" spans="2:7" ht="15.75" x14ac:dyDescent="0.25">
      <c r="B28" s="19" t="s">
        <v>32</v>
      </c>
      <c r="C28" s="21">
        <v>630</v>
      </c>
      <c r="D28" s="27">
        <v>1269043</v>
      </c>
    </row>
    <row r="29" spans="2:7" ht="15.75" x14ac:dyDescent="0.25">
      <c r="B29" s="4" t="s">
        <v>11</v>
      </c>
      <c r="C29" s="21">
        <v>173</v>
      </c>
      <c r="D29" s="17">
        <v>7424098</v>
      </c>
    </row>
    <row r="30" spans="2:7" ht="15.75" x14ac:dyDescent="0.25">
      <c r="B30" s="4" t="s">
        <v>7</v>
      </c>
      <c r="C30" s="25">
        <v>12732</v>
      </c>
      <c r="D30" s="17">
        <v>15420620</v>
      </c>
    </row>
    <row r="31" spans="2:7" ht="31.5" x14ac:dyDescent="0.25">
      <c r="B31" s="29" t="s">
        <v>24</v>
      </c>
      <c r="C31" s="14" t="s">
        <v>39</v>
      </c>
      <c r="D31" s="20">
        <v>6786066</v>
      </c>
      <c r="F31" s="31"/>
      <c r="G31" s="32"/>
    </row>
    <row r="32" spans="2:7" ht="31.5" x14ac:dyDescent="0.25">
      <c r="B32" s="19" t="s">
        <v>25</v>
      </c>
      <c r="C32" s="25">
        <v>2863</v>
      </c>
      <c r="D32" s="20">
        <v>361225</v>
      </c>
      <c r="F32" s="31"/>
      <c r="G32" s="32"/>
    </row>
    <row r="33" spans="2:7" ht="15.75" x14ac:dyDescent="0.25">
      <c r="B33" s="19" t="s">
        <v>26</v>
      </c>
      <c r="C33" s="25">
        <v>30218</v>
      </c>
      <c r="D33" s="17">
        <v>2936038</v>
      </c>
      <c r="F33" s="31"/>
      <c r="G33" s="32"/>
    </row>
    <row r="34" spans="2:7" ht="15.75" x14ac:dyDescent="0.25">
      <c r="B34" s="19" t="s">
        <v>14</v>
      </c>
      <c r="C34" s="25">
        <v>5125</v>
      </c>
      <c r="D34" s="17">
        <v>457414</v>
      </c>
      <c r="F34" s="31"/>
      <c r="G34" s="32"/>
    </row>
    <row r="35" spans="2:7" ht="15.75" x14ac:dyDescent="0.25">
      <c r="B35" s="19" t="s">
        <v>21</v>
      </c>
      <c r="C35" s="25">
        <v>111</v>
      </c>
      <c r="D35" s="20">
        <v>146471</v>
      </c>
      <c r="F35" s="31"/>
      <c r="G35" s="32"/>
    </row>
    <row r="36" spans="2:7" ht="15.75" x14ac:dyDescent="0.25">
      <c r="B36" s="19" t="s">
        <v>28</v>
      </c>
      <c r="C36" s="25">
        <v>81</v>
      </c>
      <c r="D36" s="20">
        <v>13356</v>
      </c>
      <c r="F36" s="31"/>
      <c r="G36" s="32"/>
    </row>
    <row r="37" spans="2:7" ht="15.75" x14ac:dyDescent="0.25">
      <c r="B37" s="4" t="s">
        <v>6</v>
      </c>
      <c r="C37" s="25">
        <v>375</v>
      </c>
      <c r="D37" s="17">
        <v>2810481</v>
      </c>
      <c r="F37" s="31"/>
      <c r="G37" s="32"/>
    </row>
    <row r="38" spans="2:7" ht="15.75" x14ac:dyDescent="0.25">
      <c r="B38" s="19" t="s">
        <v>27</v>
      </c>
      <c r="C38" s="25">
        <v>0</v>
      </c>
      <c r="D38" s="20">
        <v>0</v>
      </c>
      <c r="F38" s="31"/>
      <c r="G38" s="32"/>
    </row>
    <row r="39" spans="2:7" ht="30" x14ac:dyDescent="0.25">
      <c r="B39" s="28" t="s">
        <v>22</v>
      </c>
      <c r="C39" s="25">
        <v>313</v>
      </c>
      <c r="D39" s="20">
        <v>350373</v>
      </c>
      <c r="F39" s="31"/>
      <c r="G39" s="32"/>
    </row>
    <row r="40" spans="2:7" ht="15.75" x14ac:dyDescent="0.25">
      <c r="B40" s="28" t="s">
        <v>29</v>
      </c>
      <c r="C40" s="25">
        <v>0</v>
      </c>
      <c r="D40" s="20">
        <v>0</v>
      </c>
      <c r="F40" s="31"/>
      <c r="G40" s="32"/>
    </row>
    <row r="41" spans="2:7" ht="31.5" x14ac:dyDescent="0.25">
      <c r="B41" s="19" t="s">
        <v>23</v>
      </c>
      <c r="C41" s="25">
        <v>0</v>
      </c>
      <c r="D41" s="20">
        <v>0</v>
      </c>
      <c r="F41" s="31"/>
      <c r="G41" s="32"/>
    </row>
    <row r="42" spans="2:7" ht="15.75" x14ac:dyDescent="0.25">
      <c r="B42" s="2" t="s">
        <v>2</v>
      </c>
      <c r="C42" s="11"/>
      <c r="D42" s="18">
        <f>SUM(D20:D41)</f>
        <v>275559611</v>
      </c>
    </row>
    <row r="44" spans="2:7" ht="15.75" x14ac:dyDescent="0.25">
      <c r="B44" s="5" t="s">
        <v>4</v>
      </c>
      <c r="C44" s="6" t="s">
        <v>9</v>
      </c>
      <c r="D44" s="7" t="s">
        <v>1</v>
      </c>
    </row>
    <row r="45" spans="2:7" ht="15.75" x14ac:dyDescent="0.25">
      <c r="B45" s="8">
        <v>1</v>
      </c>
      <c r="C45" s="8">
        <v>2</v>
      </c>
      <c r="D45" s="8">
        <v>3</v>
      </c>
    </row>
    <row r="46" spans="2:7" ht="15.75" x14ac:dyDescent="0.25">
      <c r="B46" s="13" t="s">
        <v>4</v>
      </c>
      <c r="C46" s="22">
        <v>2322</v>
      </c>
      <c r="D46" s="16">
        <v>43166182</v>
      </c>
    </row>
    <row r="47" spans="2:7" ht="30" customHeight="1" x14ac:dyDescent="0.25">
      <c r="B47" s="13" t="s">
        <v>33</v>
      </c>
      <c r="C47" s="22">
        <v>3</v>
      </c>
      <c r="D47" s="16">
        <v>86938.53</v>
      </c>
    </row>
    <row r="48" spans="2:7" ht="15.75" x14ac:dyDescent="0.25">
      <c r="B48" s="2" t="s">
        <v>2</v>
      </c>
      <c r="C48" s="35">
        <f>C46+C47</f>
        <v>2325</v>
      </c>
      <c r="D48" s="12">
        <f>SUM(D46)+D47</f>
        <v>43253120.530000001</v>
      </c>
    </row>
    <row r="49" spans="2:5" ht="15.75" thickBot="1" x14ac:dyDescent="0.3">
      <c r="E49" s="9"/>
    </row>
    <row r="50" spans="2:5" x14ac:dyDescent="0.25">
      <c r="B50" s="45" t="s">
        <v>3</v>
      </c>
      <c r="C50" s="47" t="s">
        <v>1</v>
      </c>
      <c r="D50" s="48"/>
    </row>
    <row r="51" spans="2:5" ht="16.5" thickBot="1" x14ac:dyDescent="0.3">
      <c r="B51" s="46"/>
      <c r="C51" s="49">
        <f>D15+D42+D48</f>
        <v>786632604.52999997</v>
      </c>
      <c r="D51" s="50"/>
      <c r="E51" s="30"/>
    </row>
  </sheetData>
  <mergeCells count="8">
    <mergeCell ref="D1:E1"/>
    <mergeCell ref="C2:E2"/>
    <mergeCell ref="A5:E5"/>
    <mergeCell ref="B50:B51"/>
    <mergeCell ref="C50:D50"/>
    <mergeCell ref="C51:D51"/>
    <mergeCell ref="C3:E3"/>
    <mergeCell ref="D24:D26"/>
  </mergeCells>
  <pageMargins left="0.7" right="0.7" top="0.75" bottom="0.75" header="0.3" footer="0.3"/>
  <pageSetup paperSize="9" scale="7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sqref="A1:XFD1048576"/>
    </sheetView>
  </sheetViews>
  <sheetFormatPr defaultRowHeight="15" x14ac:dyDescent="0.25"/>
  <cols>
    <col min="2" max="2" width="36" bestFit="1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8"/>
      <c r="D1" s="54"/>
      <c r="E1" s="54"/>
    </row>
    <row r="2" spans="1:5" x14ac:dyDescent="0.25">
      <c r="A2" s="10"/>
      <c r="B2" s="10"/>
      <c r="C2" s="54"/>
      <c r="D2" s="54"/>
      <c r="E2" s="54"/>
    </row>
    <row r="3" spans="1:5" x14ac:dyDescent="0.25">
      <c r="A3" s="10"/>
      <c r="B3" s="10"/>
      <c r="C3" s="54"/>
      <c r="D3" s="54"/>
      <c r="E3" s="5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4" t="s">
        <v>40</v>
      </c>
      <c r="B5" s="44"/>
      <c r="C5" s="44"/>
      <c r="D5" s="44"/>
      <c r="E5" s="44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21">
        <v>477</v>
      </c>
      <c r="D10" s="15">
        <v>22888669</v>
      </c>
      <c r="E10" s="10"/>
    </row>
    <row r="11" spans="1:5" ht="31.5" x14ac:dyDescent="0.25">
      <c r="A11" s="10"/>
      <c r="B11" s="19" t="s">
        <v>15</v>
      </c>
      <c r="C11" s="21">
        <v>4</v>
      </c>
      <c r="D11" s="15">
        <v>299937</v>
      </c>
      <c r="E11" s="10"/>
    </row>
    <row r="12" spans="1:5" ht="15.75" x14ac:dyDescent="0.25">
      <c r="A12" s="10"/>
      <c r="B12" s="4" t="s">
        <v>6</v>
      </c>
      <c r="C12" s="21">
        <v>15</v>
      </c>
      <c r="D12" s="15">
        <v>112545</v>
      </c>
      <c r="E12" s="10"/>
    </row>
    <row r="13" spans="1:5" ht="31.5" x14ac:dyDescent="0.25">
      <c r="A13" s="10"/>
      <c r="B13" s="24" t="s">
        <v>13</v>
      </c>
      <c r="C13" s="21">
        <v>0</v>
      </c>
      <c r="D13" s="15">
        <v>0</v>
      </c>
      <c r="E13" s="10"/>
    </row>
    <row r="14" spans="1:5" ht="15.75" x14ac:dyDescent="0.25">
      <c r="A14" s="10"/>
      <c r="B14" s="2" t="s">
        <v>2</v>
      </c>
      <c r="C14" s="11"/>
      <c r="D14" s="12">
        <f>D10+D12+D13</f>
        <v>23001214</v>
      </c>
      <c r="E14" s="10"/>
    </row>
    <row r="15" spans="1:5" x14ac:dyDescent="0.25">
      <c r="A15" s="10"/>
      <c r="B15" s="10"/>
      <c r="C15" s="10"/>
      <c r="D15" s="10"/>
      <c r="E15" s="10"/>
    </row>
    <row r="16" spans="1:5" x14ac:dyDescent="0.25">
      <c r="A16" s="10"/>
      <c r="B16" s="10"/>
      <c r="C16" s="10"/>
      <c r="D16" s="10"/>
      <c r="E16" s="10"/>
    </row>
    <row r="17" spans="1:5" ht="28.5" x14ac:dyDescent="0.25">
      <c r="A17" s="10"/>
      <c r="B17" s="6" t="s">
        <v>0</v>
      </c>
      <c r="C17" s="6" t="s">
        <v>16</v>
      </c>
      <c r="D17" s="7" t="s">
        <v>1</v>
      </c>
      <c r="E17" s="10"/>
    </row>
    <row r="18" spans="1:5" ht="15.75" x14ac:dyDescent="0.25">
      <c r="A18" s="10"/>
      <c r="B18" s="5">
        <v>1</v>
      </c>
      <c r="C18" s="5">
        <v>2</v>
      </c>
      <c r="D18" s="5">
        <v>3</v>
      </c>
      <c r="E18" s="10"/>
    </row>
    <row r="19" spans="1:5" ht="15.75" x14ac:dyDescent="0.25">
      <c r="A19" s="10"/>
      <c r="B19" s="4" t="s">
        <v>17</v>
      </c>
      <c r="C19" s="39">
        <v>4014</v>
      </c>
      <c r="D19" s="15">
        <v>1873636</v>
      </c>
      <c r="E19" s="10"/>
    </row>
    <row r="20" spans="1:5" ht="15.75" x14ac:dyDescent="0.25">
      <c r="A20" s="10"/>
      <c r="B20" s="4" t="s">
        <v>18</v>
      </c>
      <c r="C20" s="39">
        <v>970</v>
      </c>
      <c r="D20" s="15">
        <v>1174522</v>
      </c>
      <c r="E20" s="10"/>
    </row>
    <row r="21" spans="1:5" ht="15.75" x14ac:dyDescent="0.25">
      <c r="A21" s="10"/>
      <c r="B21" s="4" t="s">
        <v>7</v>
      </c>
      <c r="C21" s="39">
        <v>651</v>
      </c>
      <c r="D21" s="15">
        <v>788327</v>
      </c>
      <c r="E21" s="10"/>
    </row>
    <row r="22" spans="1:5" ht="31.5" x14ac:dyDescent="0.25">
      <c r="A22" s="10"/>
      <c r="B22" s="19" t="s">
        <v>20</v>
      </c>
      <c r="C22" s="21">
        <v>2</v>
      </c>
      <c r="D22" s="51">
        <v>1780</v>
      </c>
      <c r="E22" s="10"/>
    </row>
    <row r="23" spans="1:5" ht="31.5" x14ac:dyDescent="0.25">
      <c r="A23" s="10"/>
      <c r="B23" s="19" t="s">
        <v>19</v>
      </c>
      <c r="C23" s="21">
        <v>0</v>
      </c>
      <c r="D23" s="52"/>
      <c r="E23" s="10"/>
    </row>
    <row r="24" spans="1:5" ht="15.75" x14ac:dyDescent="0.25">
      <c r="A24" s="10"/>
      <c r="B24" s="4" t="s">
        <v>41</v>
      </c>
      <c r="C24" s="21">
        <v>1</v>
      </c>
      <c r="D24" s="53"/>
      <c r="E24" s="10"/>
    </row>
    <row r="25" spans="1:5" ht="15.75" x14ac:dyDescent="0.25">
      <c r="A25" s="10"/>
      <c r="B25" s="4" t="s">
        <v>10</v>
      </c>
      <c r="C25" s="21">
        <v>29</v>
      </c>
      <c r="D25" s="37">
        <v>106147</v>
      </c>
      <c r="E25" s="10"/>
    </row>
    <row r="26" spans="1:5" ht="15.75" x14ac:dyDescent="0.25">
      <c r="A26" s="10"/>
      <c r="B26" s="4" t="s">
        <v>32</v>
      </c>
      <c r="C26" s="21">
        <v>3</v>
      </c>
      <c r="D26" s="37">
        <v>6173</v>
      </c>
      <c r="E26" s="10"/>
    </row>
    <row r="27" spans="1:5" ht="15.75" x14ac:dyDescent="0.25">
      <c r="A27" s="10"/>
      <c r="B27" s="4" t="s">
        <v>11</v>
      </c>
      <c r="C27" s="21">
        <v>26</v>
      </c>
      <c r="D27" s="37">
        <v>50672</v>
      </c>
      <c r="E27" s="10"/>
    </row>
    <row r="28" spans="1:5" ht="31.5" x14ac:dyDescent="0.25">
      <c r="A28" s="10"/>
      <c r="B28" s="29" t="s">
        <v>24</v>
      </c>
      <c r="C28" s="14" t="s">
        <v>42</v>
      </c>
      <c r="D28" s="40">
        <v>293245</v>
      </c>
      <c r="E28" s="10"/>
    </row>
    <row r="29" spans="1:5" ht="15.75" x14ac:dyDescent="0.25">
      <c r="A29" s="10"/>
      <c r="B29" s="19" t="s">
        <v>43</v>
      </c>
      <c r="C29" s="41">
        <v>0</v>
      </c>
      <c r="D29" s="42">
        <v>0</v>
      </c>
      <c r="E29" s="10"/>
    </row>
    <row r="30" spans="1:5" ht="31.5" x14ac:dyDescent="0.25">
      <c r="A30" s="10"/>
      <c r="B30" s="19" t="s">
        <v>25</v>
      </c>
      <c r="C30" s="41">
        <v>86</v>
      </c>
      <c r="D30" s="42">
        <v>10851</v>
      </c>
      <c r="E30" s="10"/>
    </row>
    <row r="31" spans="1:5" ht="15.75" x14ac:dyDescent="0.25">
      <c r="A31" s="10"/>
      <c r="B31" s="19" t="s">
        <v>26</v>
      </c>
      <c r="C31" s="41">
        <v>402</v>
      </c>
      <c r="D31" s="42">
        <v>37913</v>
      </c>
      <c r="E31" s="10"/>
    </row>
    <row r="32" spans="1:5" ht="15.75" x14ac:dyDescent="0.25">
      <c r="A32" s="10"/>
      <c r="B32" s="19" t="s">
        <v>14</v>
      </c>
      <c r="C32" s="41">
        <v>172</v>
      </c>
      <c r="D32" s="42">
        <v>15526</v>
      </c>
      <c r="E32" s="10"/>
    </row>
    <row r="33" spans="1:5" ht="15" customHeight="1" x14ac:dyDescent="0.25">
      <c r="A33" s="10"/>
      <c r="B33" s="19" t="s">
        <v>21</v>
      </c>
      <c r="C33" s="41">
        <v>1</v>
      </c>
      <c r="D33" s="42">
        <v>654</v>
      </c>
      <c r="E33" s="10"/>
    </row>
    <row r="34" spans="1:5" ht="31.5" x14ac:dyDescent="0.25">
      <c r="A34" s="10"/>
      <c r="B34" s="19" t="s">
        <v>22</v>
      </c>
      <c r="C34" s="41">
        <v>10</v>
      </c>
      <c r="D34" s="42">
        <v>11213</v>
      </c>
      <c r="E34" s="10"/>
    </row>
    <row r="35" spans="1:5" ht="15.75" x14ac:dyDescent="0.25">
      <c r="A35" s="10"/>
      <c r="B35" s="4" t="s">
        <v>44</v>
      </c>
      <c r="C35" s="41">
        <v>2</v>
      </c>
      <c r="D35" s="42">
        <v>330</v>
      </c>
      <c r="E35" s="10"/>
    </row>
    <row r="36" spans="1:5" ht="15.75" x14ac:dyDescent="0.25">
      <c r="A36" s="10"/>
      <c r="B36" s="4" t="s">
        <v>6</v>
      </c>
      <c r="C36" s="41">
        <v>0</v>
      </c>
      <c r="D36" s="42">
        <v>0</v>
      </c>
      <c r="E36" s="10"/>
    </row>
    <row r="37" spans="1:5" ht="15.75" x14ac:dyDescent="0.25">
      <c r="A37" s="10"/>
      <c r="B37" s="2" t="s">
        <v>2</v>
      </c>
      <c r="C37" s="11"/>
      <c r="D37" s="18">
        <f>SUM(D19:D36)</f>
        <v>4370989</v>
      </c>
      <c r="E37" s="10"/>
    </row>
    <row r="38" spans="1:5" x14ac:dyDescent="0.25">
      <c r="A38" s="10"/>
      <c r="B38" s="10"/>
      <c r="C38" s="10"/>
      <c r="D38" s="10"/>
      <c r="E38" s="10"/>
    </row>
    <row r="39" spans="1:5" x14ac:dyDescent="0.25">
      <c r="A39" s="10"/>
      <c r="B39" s="10"/>
      <c r="C39" s="10"/>
      <c r="D39" s="10"/>
      <c r="E39" s="10"/>
    </row>
    <row r="40" spans="1:5" ht="15.75" x14ac:dyDescent="0.25">
      <c r="A40" s="10"/>
      <c r="B40" s="5" t="s">
        <v>4</v>
      </c>
      <c r="C40" s="6" t="s">
        <v>9</v>
      </c>
      <c r="D40" s="7" t="s">
        <v>1</v>
      </c>
      <c r="E40" s="10"/>
    </row>
    <row r="41" spans="1:5" ht="15.75" x14ac:dyDescent="0.25">
      <c r="A41" s="10"/>
      <c r="B41" s="8">
        <v>1</v>
      </c>
      <c r="C41" s="8">
        <v>2</v>
      </c>
      <c r="D41" s="8">
        <v>3</v>
      </c>
      <c r="E41" s="10"/>
    </row>
    <row r="42" spans="1:5" ht="15.75" x14ac:dyDescent="0.25">
      <c r="A42" s="10"/>
      <c r="B42" s="13" t="s">
        <v>4</v>
      </c>
      <c r="C42" s="22">
        <v>74</v>
      </c>
      <c r="D42" s="16">
        <v>1348990</v>
      </c>
      <c r="E42" s="10"/>
    </row>
    <row r="43" spans="1:5" ht="15.75" x14ac:dyDescent="0.25">
      <c r="A43" s="10"/>
      <c r="B43" s="2" t="s">
        <v>2</v>
      </c>
      <c r="C43" s="11"/>
      <c r="D43" s="12">
        <f>SUM(D42)</f>
        <v>1348990</v>
      </c>
      <c r="E43" s="10"/>
    </row>
    <row r="44" spans="1:5" x14ac:dyDescent="0.25">
      <c r="A44" s="10"/>
      <c r="B44" s="10"/>
      <c r="C44" s="10"/>
      <c r="D44" s="10"/>
      <c r="E44" s="10"/>
    </row>
    <row r="45" spans="1:5" ht="15.75" thickBot="1" x14ac:dyDescent="0.3">
      <c r="A45" s="10"/>
      <c r="B45" s="10"/>
      <c r="C45" s="10"/>
      <c r="D45" s="10"/>
      <c r="E45" s="10"/>
    </row>
    <row r="46" spans="1:5" x14ac:dyDescent="0.25">
      <c r="A46" s="10"/>
      <c r="B46" s="45" t="s">
        <v>3</v>
      </c>
      <c r="C46" s="47" t="s">
        <v>1</v>
      </c>
      <c r="D46" s="48"/>
      <c r="E46" s="9"/>
    </row>
    <row r="47" spans="1:5" ht="16.5" thickBot="1" x14ac:dyDescent="0.3">
      <c r="A47" s="10"/>
      <c r="B47" s="46"/>
      <c r="C47" s="49">
        <f>D14+D37+D43</f>
        <v>28721193</v>
      </c>
      <c r="D47" s="50"/>
      <c r="E47" s="9"/>
    </row>
  </sheetData>
  <mergeCells count="8">
    <mergeCell ref="B46:B47"/>
    <mergeCell ref="C46:D46"/>
    <mergeCell ref="C47:D47"/>
    <mergeCell ref="D1:E1"/>
    <mergeCell ref="C2:E2"/>
    <mergeCell ref="C3:E3"/>
    <mergeCell ref="A5:E5"/>
    <mergeCell ref="D22:D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инообластные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2022-12-20T01:29:13Z</cp:lastPrinted>
  <dcterms:created xsi:type="dcterms:W3CDTF">2013-02-07T03:36:37Z</dcterms:created>
  <dcterms:modified xsi:type="dcterms:W3CDTF">2023-02-03T02:32:14Z</dcterms:modified>
</cp:coreProperties>
</file>