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095" yWindow="5460" windowWidth="15690" windowHeight="9750" activeTab="1"/>
  </bookViews>
  <sheets>
    <sheet name="среднегодовая 2024" sheetId="3" r:id="rId1"/>
    <sheet name="среднегодовая по инообластным" sheetId="4" r:id="rId2"/>
  </sheets>
  <externalReferences>
    <externalReference r:id="rId3"/>
  </externalReferences>
  <definedNames>
    <definedName name="_xlnm.Print_Area" localSheetId="0">'среднегодовая 2024'!$A$1:$E$46</definedName>
  </definedNames>
  <calcPr calcId="144525" iterateDelta="1E-4"/>
</workbook>
</file>

<file path=xl/calcChain.xml><?xml version="1.0" encoding="utf-8"?>
<calcChain xmlns="http://schemas.openxmlformats.org/spreadsheetml/2006/main">
  <c r="D6" i="4" l="1"/>
  <c r="D36" i="4"/>
  <c r="D31" i="4"/>
  <c r="C6" i="4"/>
  <c r="C39" i="4" l="1"/>
  <c r="D11" i="3"/>
  <c r="D37" i="3" l="1"/>
  <c r="B10" i="3"/>
  <c r="C11" i="3" l="1"/>
  <c r="D42" i="3" l="1"/>
  <c r="C45" i="3" s="1"/>
</calcChain>
</file>

<file path=xl/sharedStrings.xml><?xml version="1.0" encoding="utf-8"?>
<sst xmlns="http://schemas.openxmlformats.org/spreadsheetml/2006/main" count="82" uniqueCount="37">
  <si>
    <t>Итого</t>
  </si>
  <si>
    <t>Амбулаторно - поликлиническая помощь</t>
  </si>
  <si>
    <t>Финансирование, руб</t>
  </si>
  <si>
    <t>Дневной стационар</t>
  </si>
  <si>
    <t>Глобальный бюджет</t>
  </si>
  <si>
    <t>Стационарная помощь</t>
  </si>
  <si>
    <t>Неотложная мед.помощь</t>
  </si>
  <si>
    <t>к решению комиссии по разработке ТП ОМС</t>
  </si>
  <si>
    <t>Законченный случай</t>
  </si>
  <si>
    <t>Обследования призывников</t>
  </si>
  <si>
    <t>Проф. осмотры</t>
  </si>
  <si>
    <t>Диспансеризация</t>
  </si>
  <si>
    <t>Флюорография</t>
  </si>
  <si>
    <t>Эндоскопические диагностические исследования</t>
  </si>
  <si>
    <t>Посещения с иными целями  по стоматологии</t>
  </si>
  <si>
    <t>Посещения с иными целями                                                                                    в ФАПах</t>
  </si>
  <si>
    <t>Объем</t>
  </si>
  <si>
    <t>Обращения по поводу заболевания в ФАПах</t>
  </si>
  <si>
    <t>Забор материала для проведения анализа на COVID-19</t>
  </si>
  <si>
    <t>Углубленная диспансеризация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</si>
  <si>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</si>
  <si>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</si>
  <si>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</si>
  <si>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</si>
  <si>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</si>
  <si>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</si>
  <si>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</si>
  <si>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</si>
  <si>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Диспансеризация репродуктивного возраста</t>
  </si>
  <si>
    <t>Суточное мониторирование артериального давления</t>
  </si>
  <si>
    <t>Холтеровское мониторирование сердечного ритма</t>
  </si>
  <si>
    <t>от "___" декабря 2024 г. № ___</t>
  </si>
  <si>
    <t>Объемы финансирования ОГБУЗ "Облученская РБ",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</si>
  <si>
    <t>Результативность</t>
  </si>
  <si>
    <t>4 163 / 17 904 (УЕТ)</t>
  </si>
  <si>
    <t>421 / 2 582 (УЕТ)</t>
  </si>
  <si>
    <t>Объемы финансирования ОГБУЗ "Облученская РБ" медицинской помощи лицам, застрахованным за пределами Еврейской автономной области на период с 01 января по 31 декабря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</si>
</sst>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_ ;\-#,##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1" fillId="0" borderId="0"/>
    <xf numFmtId="0" fontId="6" fillId="0" borderId="0"/>
    <xf numFmtId="165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/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166" fontId="7" fillId="0" borderId="1" xfId="5" applyNumberFormat="1" applyFont="1" applyBorder="1"/>
    <xf numFmtId="0" fontId="7" fillId="0" borderId="1" xfId="0" applyFont="1" applyBorder="1" applyAlignment="1">
      <alignment horizontal="center" vertical="center" wrapText="1"/>
    </xf>
    <xf numFmtId="166" fontId="8" fillId="0" borderId="1" xfId="0" applyNumberFormat="1" applyFont="1" applyBorder="1"/>
    <xf numFmtId="0" fontId="7" fillId="0" borderId="1" xfId="0" applyFont="1" applyBorder="1" applyAlignment="1">
      <alignment horizontal="center"/>
    </xf>
    <xf numFmtId="166" fontId="7" fillId="0" borderId="1" xfId="5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/>
    <xf numFmtId="166" fontId="7" fillId="0" borderId="1" xfId="5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9" fillId="0" borderId="0" xfId="0" applyFont="1"/>
    <xf numFmtId="167" fontId="7" fillId="0" borderId="1" xfId="5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4" xfId="0" applyFont="1" applyFill="1" applyBorder="1" applyAlignment="1">
      <alignment vertical="center" wrapText="1"/>
    </xf>
    <xf numFmtId="3" fontId="2" fillId="0" borderId="4" xfId="0" applyNumberFormat="1" applyFont="1" applyFill="1" applyBorder="1" applyAlignment="1">
      <alignment horizontal="center"/>
    </xf>
    <xf numFmtId="166" fontId="2" fillId="0" borderId="4" xfId="0" applyNumberFormat="1" applyFont="1" applyFill="1" applyBorder="1"/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/>
    <xf numFmtId="166" fontId="7" fillId="0" borderId="9" xfId="5" applyNumberFormat="1" applyFont="1" applyBorder="1" applyAlignment="1">
      <alignment horizontal="center" vertical="center"/>
    </xf>
    <xf numFmtId="0" fontId="2" fillId="0" borderId="4" xfId="0" applyFont="1" applyBorder="1" applyAlignment="1">
      <alignment vertical="center" wrapText="1"/>
    </xf>
    <xf numFmtId="0" fontId="8" fillId="0" borderId="4" xfId="0" applyFont="1" applyBorder="1"/>
    <xf numFmtId="166" fontId="2" fillId="0" borderId="4" xfId="0" applyNumberFormat="1" applyFont="1" applyBorder="1"/>
    <xf numFmtId="0" fontId="7" fillId="0" borderId="1" xfId="0" applyFont="1" applyFill="1" applyBorder="1" applyAlignment="1">
      <alignment vertical="center" wrapText="1"/>
    </xf>
    <xf numFmtId="166" fontId="7" fillId="0" borderId="9" xfId="5" applyNumberFormat="1" applyFont="1" applyBorder="1" applyAlignment="1">
      <alignment horizontal="center" vertical="center"/>
    </xf>
    <xf numFmtId="166" fontId="7" fillId="0" borderId="9" xfId="5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166" fontId="7" fillId="0" borderId="9" xfId="5" applyNumberFormat="1" applyFont="1" applyBorder="1" applyAlignment="1">
      <alignment horizontal="center" vertical="center"/>
    </xf>
    <xf numFmtId="166" fontId="7" fillId="0" borderId="4" xfId="5" applyNumberFormat="1" applyFont="1" applyBorder="1" applyAlignment="1">
      <alignment horizontal="center" vertical="center"/>
    </xf>
  </cellXfs>
  <cellStyles count="6">
    <cellStyle name="Денежный 2" xfId="2"/>
    <cellStyle name="Обычный" xfId="0" builtinId="0"/>
    <cellStyle name="Обычный 2" xfId="3"/>
    <cellStyle name="Обычный 2 2" xfId="1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onomareva.e.TFOMSEAO/Desktop/&#1058;&#1055;&#1054;&#1052;&#1057;%20&#1085;&#1072;%202024/&#1043;&#1083;&#1086;&#1073;&#1072;&#1083;&#1100;&#1085;&#1099;&#1081;%20&#1073;&#1102;&#1076;&#1078;&#1077;&#1090;/&#1043;&#1083;&#1086;&#1073;&#1072;&#1083;&#1100;&#1085;&#1099;&#1081;%20&#1073;&#1102;&#1076;&#1078;&#1077;&#1090;%20&#1085;&#1072;%202024%20&#1075;&#1086;&#1076;%20&#1089;%2001.12.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арантии с 01.01.2024"/>
      <sheetName val="инообластные на 2024"/>
      <sheetName val="среднегодовая на 2024 с инообл"/>
      <sheetName val="гарантии январь-март"/>
      <sheetName val="гарантии апрель-декабрь"/>
      <sheetName val="гарантии с 01.04.2024"/>
      <sheetName val="среднег-я с 01.04.2024 с инооб"/>
      <sheetName val="гарантии апрель-май"/>
      <sheetName val="гарантии июнь-декабрь"/>
      <sheetName val="гарантии с 01.06.2024"/>
      <sheetName val="среднег-я с 01.06.2024 с инооб"/>
      <sheetName val="гарантии июнь"/>
      <sheetName val="гарантии июль-декабрь"/>
      <sheetName val="гарантии с 01.07.2024"/>
      <sheetName val="среднег-я с 01.07.2024 с инооб"/>
      <sheetName val="гарантии июль"/>
      <sheetName val="гарантии август-декабрь "/>
      <sheetName val="гарантии с 01.08.2024"/>
      <sheetName val="среднег-я с 01.08.2024 с инообл"/>
      <sheetName val="гарантии август-сентябрь"/>
      <sheetName val="гарантии октябрь-декабрь"/>
      <sheetName val="гарантии с 01.10.2024"/>
      <sheetName val="среднег-я с 01.10.2024 с инообл"/>
      <sheetName val="гарантии октябрь"/>
      <sheetName val="гарантии ноябрь-декабрь"/>
      <sheetName val="гарантии с 01.11.2024"/>
      <sheetName val="среднег-я с 01.11.2024 с инообл"/>
      <sheetName val="январь-ноябрь 2024"/>
      <sheetName val="декабрь 2024"/>
      <sheetName val="среднег-я с 01.12.20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>
        <row r="24">
          <cell r="E24">
            <v>1846694</v>
          </cell>
        </row>
      </sheetData>
      <sheetData sheetId="29">
        <row r="18">
          <cell r="C18" t="str">
            <v>Иной межбюджетный трансферт по Распоряжению Правительства РФ от 11.12.2024 № 3674-р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view="pageBreakPreview" topLeftCell="A19" zoomScaleNormal="100" zoomScaleSheetLayoutView="100" workbookViewId="0">
      <selection activeCell="C41" sqref="C41:D41"/>
    </sheetView>
  </sheetViews>
  <sheetFormatPr defaultRowHeight="15" x14ac:dyDescent="0.25"/>
  <cols>
    <col min="1" max="1" width="11.5703125" style="10" customWidth="1"/>
    <col min="2" max="2" width="59.42578125" style="10" customWidth="1"/>
    <col min="3" max="3" width="22" style="10" customWidth="1"/>
    <col min="4" max="4" width="27.42578125" style="10" customWidth="1"/>
    <col min="5" max="5" width="10.85546875" style="10" bestFit="1" customWidth="1"/>
    <col min="6" max="16384" width="9.140625" style="10"/>
  </cols>
  <sheetData>
    <row r="1" spans="1:13" x14ac:dyDescent="0.25">
      <c r="C1" s="29"/>
      <c r="D1" s="37" t="s">
        <v>20</v>
      </c>
      <c r="E1" s="37"/>
    </row>
    <row r="2" spans="1:13" x14ac:dyDescent="0.25">
      <c r="C2" s="37" t="s">
        <v>7</v>
      </c>
      <c r="D2" s="37"/>
      <c r="E2" s="37"/>
    </row>
    <row r="3" spans="1:13" x14ac:dyDescent="0.25">
      <c r="C3" s="37" t="s">
        <v>31</v>
      </c>
      <c r="D3" s="37"/>
      <c r="E3" s="37"/>
    </row>
    <row r="5" spans="1:13" ht="65.25" customHeight="1" x14ac:dyDescent="0.25">
      <c r="A5" s="38" t="s">
        <v>32</v>
      </c>
      <c r="B5" s="38"/>
      <c r="C5" s="38"/>
      <c r="D5" s="38"/>
      <c r="E5" s="38"/>
      <c r="F5" s="1"/>
      <c r="G5" s="1"/>
      <c r="H5" s="1"/>
      <c r="I5" s="1"/>
      <c r="J5" s="1"/>
      <c r="K5" s="1"/>
      <c r="L5" s="1"/>
      <c r="M5" s="1"/>
    </row>
    <row r="7" spans="1:13" ht="28.5" x14ac:dyDescent="0.25">
      <c r="B7" s="6" t="s">
        <v>5</v>
      </c>
      <c r="C7" s="6" t="s">
        <v>8</v>
      </c>
      <c r="D7" s="6" t="s">
        <v>2</v>
      </c>
      <c r="E7" s="4"/>
      <c r="F7" s="4"/>
    </row>
    <row r="8" spans="1:13" ht="15.75" x14ac:dyDescent="0.25">
      <c r="B8" s="5">
        <v>1</v>
      </c>
      <c r="C8" s="5">
        <v>2</v>
      </c>
      <c r="D8" s="5">
        <v>3</v>
      </c>
      <c r="E8" s="4"/>
      <c r="F8" s="4"/>
    </row>
    <row r="9" spans="1:13" ht="15.75" x14ac:dyDescent="0.25">
      <c r="B9" s="3" t="s">
        <v>5</v>
      </c>
      <c r="C9" s="17">
        <v>1168</v>
      </c>
      <c r="D9" s="12">
        <v>37050517</v>
      </c>
    </row>
    <row r="10" spans="1:13" s="21" customFormat="1" ht="31.5" x14ac:dyDescent="0.25">
      <c r="B10" s="34" t="str">
        <f>'[1]среднег-я с 01.12.2024'!C18</f>
        <v>Иной межбюджетный трансферт по Распоряжению Правительства РФ от 11.12.2024 № 3674-р</v>
      </c>
      <c r="C10" s="17"/>
      <c r="D10" s="12">
        <v>12990000</v>
      </c>
    </row>
    <row r="11" spans="1:13" ht="15.75" x14ac:dyDescent="0.25">
      <c r="B11" s="24" t="s">
        <v>0</v>
      </c>
      <c r="C11" s="25">
        <f>C9</f>
        <v>1168</v>
      </c>
      <c r="D11" s="26">
        <f>D9+D10</f>
        <v>50040517</v>
      </c>
    </row>
    <row r="13" spans="1:13" x14ac:dyDescent="0.25">
      <c r="B13" s="6" t="s">
        <v>1</v>
      </c>
      <c r="C13" s="6" t="s">
        <v>16</v>
      </c>
      <c r="D13" s="7" t="s">
        <v>2</v>
      </c>
    </row>
    <row r="14" spans="1:13" ht="15.75" x14ac:dyDescent="0.25">
      <c r="B14" s="5">
        <v>1</v>
      </c>
      <c r="C14" s="5">
        <v>2</v>
      </c>
      <c r="D14" s="5">
        <v>3</v>
      </c>
    </row>
    <row r="15" spans="1:13" ht="31.5" x14ac:dyDescent="0.25">
      <c r="B15" s="23" t="s">
        <v>21</v>
      </c>
      <c r="C15" s="22">
        <v>23628</v>
      </c>
      <c r="D15" s="19">
        <v>28791499</v>
      </c>
    </row>
    <row r="16" spans="1:13" s="21" customFormat="1" ht="31.5" x14ac:dyDescent="0.25">
      <c r="B16" s="23" t="s">
        <v>22</v>
      </c>
      <c r="C16" s="22">
        <v>6621</v>
      </c>
      <c r="D16" s="19">
        <v>22922280</v>
      </c>
    </row>
    <row r="17" spans="2:4" s="21" customFormat="1" ht="31.5" x14ac:dyDescent="0.25">
      <c r="B17" s="23" t="s">
        <v>23</v>
      </c>
      <c r="C17" s="22">
        <v>2200</v>
      </c>
      <c r="D17" s="19">
        <v>5119564</v>
      </c>
    </row>
    <row r="18" spans="2:4" s="21" customFormat="1" ht="31.5" x14ac:dyDescent="0.25">
      <c r="B18" s="23" t="s">
        <v>24</v>
      </c>
      <c r="C18" s="22">
        <v>413</v>
      </c>
      <c r="D18" s="28">
        <v>4060293</v>
      </c>
    </row>
    <row r="19" spans="2:4" s="21" customFormat="1" ht="15.75" x14ac:dyDescent="0.25">
      <c r="B19" s="23" t="s">
        <v>33</v>
      </c>
      <c r="C19" s="22"/>
      <c r="D19" s="35">
        <v>3326298</v>
      </c>
    </row>
    <row r="20" spans="2:4" s="21" customFormat="1" ht="63" x14ac:dyDescent="0.25">
      <c r="B20" s="23" t="s">
        <v>25</v>
      </c>
      <c r="C20" s="22">
        <v>100</v>
      </c>
      <c r="D20" s="27">
        <v>178177</v>
      </c>
    </row>
    <row r="21" spans="2:4" s="21" customFormat="1" ht="31.5" x14ac:dyDescent="0.25">
      <c r="B21" s="23" t="s">
        <v>26</v>
      </c>
      <c r="C21" s="22">
        <v>180</v>
      </c>
      <c r="D21" s="30">
        <v>294853</v>
      </c>
    </row>
    <row r="22" spans="2:4" s="21" customFormat="1" ht="31.5" x14ac:dyDescent="0.25">
      <c r="B22" s="23" t="s">
        <v>27</v>
      </c>
      <c r="C22" s="22">
        <v>171</v>
      </c>
      <c r="D22" s="30">
        <v>628725</v>
      </c>
    </row>
    <row r="23" spans="2:4" s="21" customFormat="1" ht="31.5" x14ac:dyDescent="0.25">
      <c r="B23" s="23" t="s">
        <v>15</v>
      </c>
      <c r="C23" s="22">
        <v>2683</v>
      </c>
      <c r="D23" s="45">
        <v>6882790</v>
      </c>
    </row>
    <row r="24" spans="2:4" s="21" customFormat="1" ht="15.75" x14ac:dyDescent="0.25">
      <c r="B24" s="23" t="s">
        <v>17</v>
      </c>
      <c r="C24" s="22">
        <v>821</v>
      </c>
      <c r="D24" s="46"/>
    </row>
    <row r="25" spans="2:4" ht="15.75" x14ac:dyDescent="0.25">
      <c r="B25" s="3" t="s">
        <v>11</v>
      </c>
      <c r="C25" s="22">
        <v>289</v>
      </c>
      <c r="D25" s="19">
        <v>1521033</v>
      </c>
    </row>
    <row r="26" spans="2:4" s="21" customFormat="1" ht="15.75" x14ac:dyDescent="0.25">
      <c r="B26" s="3" t="s">
        <v>19</v>
      </c>
      <c r="C26" s="22">
        <v>0</v>
      </c>
      <c r="D26" s="19">
        <v>0</v>
      </c>
    </row>
    <row r="27" spans="2:4" s="21" customFormat="1" ht="15.75" x14ac:dyDescent="0.25">
      <c r="B27" s="23" t="s">
        <v>28</v>
      </c>
      <c r="C27" s="22">
        <v>0</v>
      </c>
      <c r="D27" s="19">
        <v>0</v>
      </c>
    </row>
    <row r="28" spans="2:4" s="21" customFormat="1" ht="15.75" x14ac:dyDescent="0.25">
      <c r="B28" s="3" t="s">
        <v>10</v>
      </c>
      <c r="C28" s="22">
        <v>1373</v>
      </c>
      <c r="D28" s="19">
        <v>4121375</v>
      </c>
    </row>
    <row r="29" spans="2:4" s="21" customFormat="1" ht="15.75" x14ac:dyDescent="0.25">
      <c r="B29" s="3" t="s">
        <v>6</v>
      </c>
      <c r="C29" s="22">
        <v>4599</v>
      </c>
      <c r="D29" s="19">
        <v>5277123</v>
      </c>
    </row>
    <row r="30" spans="2:4" s="21" customFormat="1" ht="15.75" x14ac:dyDescent="0.25">
      <c r="B30" s="23" t="s">
        <v>14</v>
      </c>
      <c r="C30" s="22" t="s">
        <v>34</v>
      </c>
      <c r="D30" s="19">
        <v>4814058</v>
      </c>
    </row>
    <row r="31" spans="2:4" ht="15.75" x14ac:dyDescent="0.25">
      <c r="B31" s="23" t="s">
        <v>18</v>
      </c>
      <c r="C31" s="22">
        <v>198</v>
      </c>
      <c r="D31" s="19">
        <v>24145</v>
      </c>
    </row>
    <row r="32" spans="2:4" ht="15.75" x14ac:dyDescent="0.25">
      <c r="B32" s="20" t="s">
        <v>12</v>
      </c>
      <c r="C32" s="13">
        <v>1385</v>
      </c>
      <c r="D32" s="16">
        <v>119041</v>
      </c>
    </row>
    <row r="33" spans="2:5" ht="15.75" x14ac:dyDescent="0.25">
      <c r="B33" s="20" t="s">
        <v>13</v>
      </c>
      <c r="C33" s="22">
        <v>79</v>
      </c>
      <c r="D33" s="19">
        <v>96272</v>
      </c>
    </row>
    <row r="34" spans="2:5" s="21" customFormat="1" ht="15.75" x14ac:dyDescent="0.25">
      <c r="B34" s="20" t="s">
        <v>9</v>
      </c>
      <c r="C34" s="22">
        <v>172</v>
      </c>
      <c r="D34" s="19">
        <v>173601</v>
      </c>
    </row>
    <row r="35" spans="2:5" s="21" customFormat="1" ht="15.75" x14ac:dyDescent="0.25">
      <c r="B35" s="34" t="s">
        <v>29</v>
      </c>
      <c r="C35" s="22">
        <v>13</v>
      </c>
      <c r="D35" s="19">
        <v>31304</v>
      </c>
    </row>
    <row r="36" spans="2:5" s="21" customFormat="1" ht="15.75" x14ac:dyDescent="0.25">
      <c r="B36" s="34" t="s">
        <v>30</v>
      </c>
      <c r="C36" s="22">
        <v>90</v>
      </c>
      <c r="D36" s="19">
        <v>108359</v>
      </c>
    </row>
    <row r="37" spans="2:5" ht="15.75" x14ac:dyDescent="0.25">
      <c r="B37" s="31" t="s">
        <v>0</v>
      </c>
      <c r="C37" s="32"/>
      <c r="D37" s="33">
        <f>SUM(D15:D36)</f>
        <v>88490790</v>
      </c>
    </row>
    <row r="39" spans="2:5" ht="28.5" x14ac:dyDescent="0.25">
      <c r="B39" s="5" t="s">
        <v>3</v>
      </c>
      <c r="C39" s="6" t="s">
        <v>8</v>
      </c>
      <c r="D39" s="7" t="s">
        <v>2</v>
      </c>
    </row>
    <row r="40" spans="2:5" ht="15.75" x14ac:dyDescent="0.25">
      <c r="B40" s="8">
        <v>1</v>
      </c>
      <c r="C40" s="8">
        <v>2</v>
      </c>
      <c r="D40" s="8">
        <v>3</v>
      </c>
    </row>
    <row r="41" spans="2:5" ht="15.75" x14ac:dyDescent="0.25">
      <c r="B41" s="3" t="s">
        <v>3</v>
      </c>
      <c r="C41" s="15">
        <v>153</v>
      </c>
      <c r="D41" s="12">
        <v>2662899</v>
      </c>
    </row>
    <row r="42" spans="2:5" ht="15.75" x14ac:dyDescent="0.25">
      <c r="B42" s="2" t="s">
        <v>0</v>
      </c>
      <c r="C42" s="11"/>
      <c r="D42" s="14">
        <f>D41</f>
        <v>2662899</v>
      </c>
    </row>
    <row r="43" spans="2:5" ht="15.75" thickBot="1" x14ac:dyDescent="0.3"/>
    <row r="44" spans="2:5" ht="15.75" x14ac:dyDescent="0.25">
      <c r="B44" s="39" t="s">
        <v>4</v>
      </c>
      <c r="C44" s="41" t="s">
        <v>2</v>
      </c>
      <c r="D44" s="42"/>
      <c r="E44" s="9"/>
    </row>
    <row r="45" spans="2:5" ht="16.5" thickBot="1" x14ac:dyDescent="0.3">
      <c r="B45" s="40"/>
      <c r="C45" s="43">
        <f>D11+D37+D42</f>
        <v>141194206</v>
      </c>
      <c r="D45" s="44"/>
      <c r="E45" s="18"/>
    </row>
  </sheetData>
  <mergeCells count="8">
    <mergeCell ref="D1:E1"/>
    <mergeCell ref="C2:E2"/>
    <mergeCell ref="A5:E5"/>
    <mergeCell ref="B44:B45"/>
    <mergeCell ref="C44:D44"/>
    <mergeCell ref="C45:D45"/>
    <mergeCell ref="D23:D24"/>
    <mergeCell ref="C3:E3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tabSelected="1" workbookViewId="0">
      <selection activeCell="F7" sqref="F7"/>
    </sheetView>
  </sheetViews>
  <sheetFormatPr defaultRowHeight="15" x14ac:dyDescent="0.25"/>
  <cols>
    <col min="1" max="1" width="11.5703125" style="21" customWidth="1"/>
    <col min="2" max="2" width="59.42578125" style="21" customWidth="1"/>
    <col min="3" max="3" width="22" style="21" customWidth="1"/>
    <col min="4" max="4" width="27.42578125" style="21" customWidth="1"/>
    <col min="5" max="5" width="10.85546875" style="21" bestFit="1" customWidth="1"/>
    <col min="6" max="16384" width="9.140625" style="21"/>
  </cols>
  <sheetData>
    <row r="1" spans="1:13" ht="65.25" customHeight="1" x14ac:dyDescent="0.25">
      <c r="A1" s="38" t="s">
        <v>36</v>
      </c>
      <c r="B1" s="38"/>
      <c r="C1" s="38"/>
      <c r="D1" s="38"/>
      <c r="E1" s="38"/>
      <c r="F1" s="1"/>
      <c r="G1" s="1"/>
      <c r="H1" s="1"/>
      <c r="I1" s="1"/>
      <c r="J1" s="1"/>
      <c r="K1" s="1"/>
      <c r="L1" s="1"/>
      <c r="M1" s="1"/>
    </row>
    <row r="3" spans="1:13" ht="28.5" x14ac:dyDescent="0.25">
      <c r="B3" s="6" t="s">
        <v>5</v>
      </c>
      <c r="C3" s="6" t="s">
        <v>8</v>
      </c>
      <c r="D3" s="6" t="s">
        <v>2</v>
      </c>
      <c r="E3" s="4"/>
      <c r="F3" s="4"/>
    </row>
    <row r="4" spans="1:13" ht="15.75" x14ac:dyDescent="0.25">
      <c r="B4" s="5">
        <v>1</v>
      </c>
      <c r="C4" s="5">
        <v>2</v>
      </c>
      <c r="D4" s="5">
        <v>3</v>
      </c>
      <c r="E4" s="4"/>
      <c r="F4" s="4"/>
    </row>
    <row r="5" spans="1:13" ht="15.75" x14ac:dyDescent="0.25">
      <c r="B5" s="3" t="s">
        <v>5</v>
      </c>
      <c r="C5" s="17">
        <v>186</v>
      </c>
      <c r="D5" s="12">
        <v>5765369</v>
      </c>
    </row>
    <row r="6" spans="1:13" ht="15.75" x14ac:dyDescent="0.25">
      <c r="B6" s="24" t="s">
        <v>0</v>
      </c>
      <c r="C6" s="25">
        <f>C5</f>
        <v>186</v>
      </c>
      <c r="D6" s="26">
        <f>D5</f>
        <v>5765369</v>
      </c>
    </row>
    <row r="8" spans="1:13" x14ac:dyDescent="0.25">
      <c r="B8" s="6" t="s">
        <v>1</v>
      </c>
      <c r="C8" s="6" t="s">
        <v>16</v>
      </c>
      <c r="D8" s="7" t="s">
        <v>2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31.5" x14ac:dyDescent="0.25">
      <c r="B10" s="23" t="s">
        <v>21</v>
      </c>
      <c r="C10" s="22">
        <v>1466</v>
      </c>
      <c r="D10" s="19">
        <v>717523</v>
      </c>
    </row>
    <row r="11" spans="1:13" ht="31.5" x14ac:dyDescent="0.25">
      <c r="B11" s="23" t="s">
        <v>22</v>
      </c>
      <c r="C11" s="22">
        <v>584</v>
      </c>
      <c r="D11" s="19">
        <v>719084</v>
      </c>
    </row>
    <row r="12" spans="1:13" ht="31.5" x14ac:dyDescent="0.25">
      <c r="B12" s="23" t="s">
        <v>23</v>
      </c>
      <c r="C12" s="22">
        <v>171</v>
      </c>
      <c r="D12" s="19">
        <v>97507</v>
      </c>
    </row>
    <row r="13" spans="1:13" ht="31.5" x14ac:dyDescent="0.25">
      <c r="B13" s="23" t="s">
        <v>24</v>
      </c>
      <c r="C13" s="22">
        <v>46</v>
      </c>
      <c r="D13" s="36">
        <v>97156</v>
      </c>
    </row>
    <row r="14" spans="1:13" ht="63" x14ac:dyDescent="0.25">
      <c r="B14" s="23" t="s">
        <v>25</v>
      </c>
      <c r="C14" s="22">
        <v>4</v>
      </c>
      <c r="D14" s="36">
        <v>7128</v>
      </c>
    </row>
    <row r="15" spans="1:13" ht="31.5" x14ac:dyDescent="0.25">
      <c r="B15" s="23" t="s">
        <v>26</v>
      </c>
      <c r="C15" s="22">
        <v>4</v>
      </c>
      <c r="D15" s="36">
        <v>6553</v>
      </c>
    </row>
    <row r="16" spans="1:13" ht="31.5" x14ac:dyDescent="0.25">
      <c r="B16" s="23" t="s">
        <v>27</v>
      </c>
      <c r="C16" s="22">
        <v>2</v>
      </c>
      <c r="D16" s="36">
        <v>7354</v>
      </c>
    </row>
    <row r="17" spans="2:4" ht="31.5" x14ac:dyDescent="0.25">
      <c r="B17" s="23" t="s">
        <v>15</v>
      </c>
      <c r="C17" s="22">
        <v>63</v>
      </c>
      <c r="D17" s="45">
        <v>40183</v>
      </c>
    </row>
    <row r="18" spans="2:4" ht="15.75" x14ac:dyDescent="0.25">
      <c r="B18" s="23" t="s">
        <v>17</v>
      </c>
      <c r="C18" s="22">
        <v>23</v>
      </c>
      <c r="D18" s="46"/>
    </row>
    <row r="19" spans="2:4" ht="15.75" x14ac:dyDescent="0.25">
      <c r="B19" s="3" t="s">
        <v>11</v>
      </c>
      <c r="C19" s="22">
        <v>8</v>
      </c>
      <c r="D19" s="19">
        <v>35546</v>
      </c>
    </row>
    <row r="20" spans="2:4" ht="15.75" x14ac:dyDescent="0.25">
      <c r="B20" s="3" t="s">
        <v>19</v>
      </c>
      <c r="C20" s="22">
        <v>0</v>
      </c>
      <c r="D20" s="19">
        <v>0</v>
      </c>
    </row>
    <row r="21" spans="2:4" ht="15.75" x14ac:dyDescent="0.25">
      <c r="B21" s="23" t="s">
        <v>28</v>
      </c>
      <c r="C21" s="22">
        <v>0</v>
      </c>
      <c r="D21" s="19">
        <v>0</v>
      </c>
    </row>
    <row r="22" spans="2:4" ht="15.75" x14ac:dyDescent="0.25">
      <c r="B22" s="3" t="s">
        <v>10</v>
      </c>
      <c r="C22" s="22">
        <v>61</v>
      </c>
      <c r="D22" s="19">
        <v>189180</v>
      </c>
    </row>
    <row r="23" spans="2:4" ht="15.75" x14ac:dyDescent="0.25">
      <c r="B23" s="3" t="s">
        <v>6</v>
      </c>
      <c r="C23" s="22">
        <v>486</v>
      </c>
      <c r="D23" s="19">
        <v>557661</v>
      </c>
    </row>
    <row r="24" spans="2:4" ht="15.75" x14ac:dyDescent="0.25">
      <c r="B24" s="23" t="s">
        <v>14</v>
      </c>
      <c r="C24" s="22" t="s">
        <v>35</v>
      </c>
      <c r="D24" s="19">
        <v>694146</v>
      </c>
    </row>
    <row r="25" spans="2:4" ht="15.75" x14ac:dyDescent="0.25">
      <c r="B25" s="23" t="s">
        <v>18</v>
      </c>
      <c r="C25" s="22">
        <v>23</v>
      </c>
      <c r="D25" s="19">
        <v>2805</v>
      </c>
    </row>
    <row r="26" spans="2:4" ht="15.75" x14ac:dyDescent="0.25">
      <c r="B26" s="20" t="s">
        <v>12</v>
      </c>
      <c r="C26" s="13">
        <v>120</v>
      </c>
      <c r="D26" s="16">
        <v>10314</v>
      </c>
    </row>
    <row r="27" spans="2:4" ht="15.75" x14ac:dyDescent="0.25">
      <c r="B27" s="20" t="s">
        <v>13</v>
      </c>
      <c r="C27" s="22">
        <v>6</v>
      </c>
      <c r="D27" s="19">
        <v>8563</v>
      </c>
    </row>
    <row r="28" spans="2:4" ht="15.75" x14ac:dyDescent="0.25">
      <c r="B28" s="20" t="s">
        <v>9</v>
      </c>
      <c r="C28" s="22">
        <v>27</v>
      </c>
      <c r="D28" s="19">
        <v>28464</v>
      </c>
    </row>
    <row r="29" spans="2:4" ht="15.75" x14ac:dyDescent="0.25">
      <c r="B29" s="34" t="s">
        <v>29</v>
      </c>
      <c r="C29" s="22"/>
      <c r="D29" s="19"/>
    </row>
    <row r="30" spans="2:4" ht="15.75" x14ac:dyDescent="0.25">
      <c r="B30" s="34" t="s">
        <v>30</v>
      </c>
      <c r="C30" s="22">
        <v>8</v>
      </c>
      <c r="D30" s="19">
        <v>9632</v>
      </c>
    </row>
    <row r="31" spans="2:4" ht="15.75" x14ac:dyDescent="0.25">
      <c r="B31" s="31" t="s">
        <v>0</v>
      </c>
      <c r="C31" s="32"/>
      <c r="D31" s="33">
        <f>SUM(D10:D30)</f>
        <v>3228799</v>
      </c>
    </row>
    <row r="33" spans="2:5" ht="28.5" x14ac:dyDescent="0.25">
      <c r="B33" s="5" t="s">
        <v>3</v>
      </c>
      <c r="C33" s="6" t="s">
        <v>8</v>
      </c>
      <c r="D33" s="7" t="s">
        <v>2</v>
      </c>
    </row>
    <row r="34" spans="2:5" ht="15.75" x14ac:dyDescent="0.25">
      <c r="B34" s="8">
        <v>1</v>
      </c>
      <c r="C34" s="8">
        <v>2</v>
      </c>
      <c r="D34" s="8">
        <v>3</v>
      </c>
    </row>
    <row r="35" spans="2:5" ht="15.75" x14ac:dyDescent="0.25">
      <c r="B35" s="3" t="s">
        <v>3</v>
      </c>
      <c r="C35" s="15">
        <v>7</v>
      </c>
      <c r="D35" s="12">
        <v>124230</v>
      </c>
    </row>
    <row r="36" spans="2:5" ht="15.75" x14ac:dyDescent="0.25">
      <c r="B36" s="2" t="s">
        <v>0</v>
      </c>
      <c r="C36" s="11"/>
      <c r="D36" s="14">
        <f>D35</f>
        <v>124230</v>
      </c>
    </row>
    <row r="37" spans="2:5" ht="15.75" thickBot="1" x14ac:dyDescent="0.3"/>
    <row r="38" spans="2:5" ht="15.75" x14ac:dyDescent="0.25">
      <c r="B38" s="39" t="s">
        <v>4</v>
      </c>
      <c r="C38" s="41" t="s">
        <v>2</v>
      </c>
      <c r="D38" s="42"/>
      <c r="E38" s="9"/>
    </row>
    <row r="39" spans="2:5" ht="16.5" thickBot="1" x14ac:dyDescent="0.3">
      <c r="B39" s="40"/>
      <c r="C39" s="43">
        <f>D6+D31+D36</f>
        <v>9118398</v>
      </c>
      <c r="D39" s="44"/>
      <c r="E39" s="18"/>
    </row>
  </sheetData>
  <mergeCells count="5">
    <mergeCell ref="A1:E1"/>
    <mergeCell ref="D17:D18"/>
    <mergeCell ref="B38:B39"/>
    <mergeCell ref="C38:D38"/>
    <mergeCell ref="C39:D3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2024</vt:lpstr>
      <vt:lpstr>среднегодовая по инообластным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2024-08-16T00:44:25Z</cp:lastPrinted>
  <dcterms:created xsi:type="dcterms:W3CDTF">2013-02-07T03:49:39Z</dcterms:created>
  <dcterms:modified xsi:type="dcterms:W3CDTF">2025-01-17T06:58:25Z</dcterms:modified>
</cp:coreProperties>
</file>