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19320" windowHeight="8115"/>
  </bookViews>
  <sheets>
    <sheet name="приложение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E17" i="2" l="1"/>
  <c r="D17" i="2"/>
  <c r="E16" i="2"/>
  <c r="D16" i="2"/>
  <c r="E15" i="2"/>
  <c r="D15" i="2"/>
  <c r="E14" i="2"/>
  <c r="D14" i="2"/>
  <c r="E13" i="2"/>
  <c r="D13" i="2"/>
  <c r="E12" i="2"/>
  <c r="D12" i="2"/>
  <c r="E10" i="2" l="1"/>
  <c r="D10" i="2" l="1"/>
</calcChain>
</file>

<file path=xl/sharedStrings.xml><?xml version="1.0" encoding="utf-8"?>
<sst xmlns="http://schemas.openxmlformats.org/spreadsheetml/2006/main" count="29" uniqueCount="28">
  <si>
    <t>Код услуги</t>
  </si>
  <si>
    <t>Наименование услуги</t>
  </si>
  <si>
    <t>Способ оплаты</t>
  </si>
  <si>
    <t>комплексное посещение</t>
  </si>
  <si>
    <t>I  этап углубленной диспансеризации</t>
  </si>
  <si>
    <t>Стоимость комплексного посещения в рамках I этапа углубленной диспансеризации</t>
  </si>
  <si>
    <t>в том числе:</t>
  </si>
  <si>
    <t>измерение насыщенности крови кислородом (сатурации)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</si>
  <si>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</si>
  <si>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</si>
  <si>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</si>
  <si>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проведение теста с 6 минутной ходьбой (при исходной сатурации кислорода крови 95 % и больше в сочетании с наличием у гражданина жалоб на одышку, отеки, которые появились впервые или повысилась их интенсивность)</t>
  </si>
  <si>
    <t>определение концентрации Д-димера в крови у граждан, перенесших среднюю степень тяжести и выше новой коронавирусной инфекции (COVID-19)</t>
  </si>
  <si>
    <t>* Медицинские организации, которые проводят диспансеризацию  и профилактические медицинские осмотры взрослого населения".</t>
  </si>
  <si>
    <t>1 уровень*</t>
  </si>
  <si>
    <t>2 уровень 2 подуровень*</t>
  </si>
  <si>
    <t>R03.03.201.001</t>
  </si>
  <si>
    <t>R03.05.201.001</t>
  </si>
  <si>
    <t>R03.05.201.002</t>
  </si>
  <si>
    <t>R03.05.201.003</t>
  </si>
  <si>
    <t>R03.05.201.004</t>
  </si>
  <si>
    <t>R03.05.201.005</t>
  </si>
  <si>
    <t>R03.05.201.006</t>
  </si>
  <si>
    <t>за единицу объема оказания медицинской помощи</t>
  </si>
  <si>
    <t>к Тарифному соглашению в системе ОМС ЕАО на 2024 год</t>
  </si>
  <si>
    <t>Тарифы для проведения углубленной диспансеризации на 2024 год для мобильных медицинских комплексов</t>
  </si>
  <si>
    <t>Приложение № 23</t>
  </si>
  <si>
    <t>от "09" февраля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</si>
</sst>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3" fontId="10" fillId="0" borderId="1" xfId="2" applyNumberFormat="1" applyFont="1" applyFill="1" applyBorder="1" applyAlignment="1">
      <alignment horizontal="center" vertical="center"/>
    </xf>
    <xf numFmtId="0" fontId="4" fillId="0" borderId="8" xfId="0" applyFont="1" applyBorder="1"/>
    <xf numFmtId="0" fontId="4" fillId="0" borderId="10" xfId="0" applyFont="1" applyBorder="1"/>
    <xf numFmtId="43" fontId="10" fillId="0" borderId="8" xfId="2" applyNumberFormat="1" applyFont="1" applyFill="1" applyBorder="1" applyAlignment="1">
      <alignment horizontal="center" vertical="center"/>
    </xf>
    <xf numFmtId="43" fontId="8" fillId="0" borderId="1" xfId="2" applyNumberFormat="1" applyFont="1" applyFill="1" applyBorder="1" applyAlignment="1">
      <alignment horizontal="center" vertical="center"/>
    </xf>
    <xf numFmtId="43" fontId="8" fillId="0" borderId="8" xfId="2" applyNumberFormat="1" applyFont="1" applyFill="1" applyBorder="1" applyAlignment="1">
      <alignment horizontal="center" vertical="center"/>
    </xf>
    <xf numFmtId="43" fontId="8" fillId="0" borderId="5" xfId="2" applyNumberFormat="1" applyFont="1" applyFill="1" applyBorder="1" applyAlignment="1">
      <alignment horizontal="center" vertical="center"/>
    </xf>
    <xf numFmtId="43" fontId="8" fillId="0" borderId="9" xfId="2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3" fontId="8" fillId="0" borderId="0" xfId="2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center" wrapText="1"/>
    </xf>
    <xf numFmtId="43" fontId="8" fillId="0" borderId="14" xfId="2" applyNumberFormat="1" applyFont="1" applyFill="1" applyBorder="1" applyAlignment="1">
      <alignment horizontal="center" vertical="center"/>
    </xf>
    <xf numFmtId="43" fontId="8" fillId="0" borderId="15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9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5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Normal="100" workbookViewId="0">
      <selection activeCell="C3" sqref="C3:E3"/>
    </sheetView>
  </sheetViews>
  <sheetFormatPr defaultColWidth="8.85546875" defaultRowHeight="15" x14ac:dyDescent="0.25"/>
  <cols>
    <col min="1" max="1" width="19.5703125" style="1" customWidth="1"/>
    <col min="2" max="2" width="22.42578125" style="1" customWidth="1"/>
    <col min="3" max="3" width="68" style="1" customWidth="1"/>
    <col min="4" max="4" width="20" style="1" customWidth="1"/>
    <col min="5" max="5" width="17.7109375" style="1" customWidth="1"/>
    <col min="6" max="6" width="11.140625" style="1" bestFit="1" customWidth="1"/>
    <col min="7" max="11" width="8.85546875" style="1"/>
    <col min="12" max="12" width="4.5703125" style="1" customWidth="1"/>
    <col min="13" max="13" width="16.28515625" style="1" customWidth="1"/>
    <col min="14" max="14" width="9.5703125" style="1" customWidth="1"/>
    <col min="15" max="15" width="15" style="1" customWidth="1"/>
    <col min="16" max="16384" width="8.85546875" style="1"/>
  </cols>
  <sheetData>
    <row r="1" spans="1:5" ht="15" customHeight="1" x14ac:dyDescent="0.25">
      <c r="D1" s="32" t="s">
        <v>26</v>
      </c>
      <c r="E1" s="32"/>
    </row>
    <row r="2" spans="1:5" ht="15.75" x14ac:dyDescent="0.25">
      <c r="C2" s="32" t="s">
        <v>24</v>
      </c>
      <c r="D2" s="32"/>
      <c r="E2" s="32"/>
    </row>
    <row r="3" spans="1:5" ht="15.75" x14ac:dyDescent="0.25">
      <c r="C3" s="34" t="s">
        <v>27</v>
      </c>
      <c r="D3" s="34"/>
      <c r="E3" s="34"/>
    </row>
    <row r="4" spans="1:5" ht="15.75" x14ac:dyDescent="0.25">
      <c r="C4" s="2"/>
      <c r="E4" s="3"/>
    </row>
    <row r="5" spans="1:5" x14ac:dyDescent="0.25">
      <c r="C5" s="5"/>
      <c r="D5" s="5"/>
    </row>
    <row r="6" spans="1:5" ht="57" customHeight="1" x14ac:dyDescent="0.25">
      <c r="A6" s="35" t="s">
        <v>25</v>
      </c>
      <c r="B6" s="35"/>
      <c r="C6" s="35"/>
      <c r="D6" s="35"/>
      <c r="E6" s="35"/>
    </row>
    <row r="7" spans="1:5" ht="19.5" thickBot="1" x14ac:dyDescent="0.3">
      <c r="A7" s="4"/>
      <c r="B7" s="6"/>
      <c r="C7" s="4"/>
      <c r="D7" s="4"/>
    </row>
    <row r="8" spans="1:5" ht="38.25" thickBot="1" x14ac:dyDescent="0.3">
      <c r="A8" s="9" t="s">
        <v>0</v>
      </c>
      <c r="B8" s="10" t="s">
        <v>2</v>
      </c>
      <c r="C8" s="10" t="s">
        <v>1</v>
      </c>
      <c r="D8" s="10" t="s">
        <v>14</v>
      </c>
      <c r="E8" s="8" t="s">
        <v>15</v>
      </c>
    </row>
    <row r="9" spans="1:5" ht="23.25" thickBot="1" x14ac:dyDescent="0.3">
      <c r="A9" s="36" t="s">
        <v>4</v>
      </c>
      <c r="B9" s="37"/>
      <c r="C9" s="37"/>
      <c r="D9" s="37"/>
      <c r="E9" s="18"/>
    </row>
    <row r="10" spans="1:5" ht="37.5" x14ac:dyDescent="0.25">
      <c r="A10" s="40" t="s">
        <v>16</v>
      </c>
      <c r="B10" s="38" t="s">
        <v>3</v>
      </c>
      <c r="C10" s="27" t="s">
        <v>5</v>
      </c>
      <c r="D10" s="28">
        <f>D12+D13+D14+D15</f>
        <v>1933.5840000000001</v>
      </c>
      <c r="E10" s="29">
        <f>E12+E13+E14+E15</f>
        <v>2238.9120000000003</v>
      </c>
    </row>
    <row r="11" spans="1:5" ht="18.75" x14ac:dyDescent="0.25">
      <c r="A11" s="41"/>
      <c r="B11" s="39"/>
      <c r="C11" s="7" t="s">
        <v>6</v>
      </c>
      <c r="D11" s="16"/>
      <c r="E11" s="17"/>
    </row>
    <row r="12" spans="1:5" ht="37.5" x14ac:dyDescent="0.25">
      <c r="A12" s="14" t="s">
        <v>17</v>
      </c>
      <c r="B12" s="39"/>
      <c r="C12" s="7" t="s">
        <v>7</v>
      </c>
      <c r="D12" s="16">
        <f>40.61*1.2</f>
        <v>48.731999999999999</v>
      </c>
      <c r="E12" s="19">
        <f>47.02*1.2</f>
        <v>56.423999999999999</v>
      </c>
    </row>
    <row r="13" spans="1:5" ht="18.75" x14ac:dyDescent="0.25">
      <c r="A13" s="14" t="s">
        <v>18</v>
      </c>
      <c r="B13" s="39"/>
      <c r="C13" s="7" t="s">
        <v>8</v>
      </c>
      <c r="D13" s="16">
        <f>725.91*1.2</f>
        <v>871.09199999999998</v>
      </c>
      <c r="E13" s="19">
        <f>840.52*1.2</f>
        <v>1008.6239999999999</v>
      </c>
    </row>
    <row r="14" spans="1:5" ht="18.75" x14ac:dyDescent="0.25">
      <c r="A14" s="14" t="s">
        <v>19</v>
      </c>
      <c r="B14" s="39"/>
      <c r="C14" s="7" t="s">
        <v>9</v>
      </c>
      <c r="D14" s="16">
        <f>156.1*1.2</f>
        <v>187.32</v>
      </c>
      <c r="E14" s="19">
        <f>180.76*1.2</f>
        <v>216.91199999999998</v>
      </c>
    </row>
    <row r="15" spans="1:5" ht="131.25" x14ac:dyDescent="0.25">
      <c r="A15" s="14" t="s">
        <v>20</v>
      </c>
      <c r="B15" s="39"/>
      <c r="C15" s="7" t="s">
        <v>10</v>
      </c>
      <c r="D15" s="16">
        <f>688.7*1.2</f>
        <v>826.44</v>
      </c>
      <c r="E15" s="19">
        <f>797.46*1.2</f>
        <v>956.952</v>
      </c>
    </row>
    <row r="16" spans="1:5" ht="93.75" x14ac:dyDescent="0.25">
      <c r="A16" s="31" t="s">
        <v>21</v>
      </c>
      <c r="B16" s="30" t="s">
        <v>23</v>
      </c>
      <c r="C16" s="11" t="s">
        <v>11</v>
      </c>
      <c r="D16" s="20">
        <f>101.44*1.2</f>
        <v>121.72799999999999</v>
      </c>
      <c r="E16" s="21">
        <f>117.46*1.2</f>
        <v>140.952</v>
      </c>
    </row>
    <row r="17" spans="1:5" ht="94.5" thickBot="1" x14ac:dyDescent="0.3">
      <c r="A17" s="12" t="s">
        <v>22</v>
      </c>
      <c r="B17" s="15" t="s">
        <v>23</v>
      </c>
      <c r="C17" s="13" t="s">
        <v>12</v>
      </c>
      <c r="D17" s="22">
        <f>665.37*1.2</f>
        <v>798.44399999999996</v>
      </c>
      <c r="E17" s="23">
        <f>770.42*1.2</f>
        <v>924.50399999999991</v>
      </c>
    </row>
    <row r="18" spans="1:5" ht="18.75" x14ac:dyDescent="0.25">
      <c r="A18" s="24"/>
      <c r="B18" s="24"/>
      <c r="C18" s="25"/>
      <c r="D18" s="26"/>
      <c r="E18" s="26"/>
    </row>
    <row r="19" spans="1:5" ht="39.75" customHeight="1" x14ac:dyDescent="0.25">
      <c r="A19" s="33" t="s">
        <v>13</v>
      </c>
      <c r="B19" s="33"/>
      <c r="C19" s="33"/>
      <c r="D19" s="33"/>
      <c r="E19" s="33"/>
    </row>
  </sheetData>
  <mergeCells count="8">
    <mergeCell ref="D1:E1"/>
    <mergeCell ref="C2:E2"/>
    <mergeCell ref="A19:E19"/>
    <mergeCell ref="C3:E3"/>
    <mergeCell ref="A6:E6"/>
    <mergeCell ref="A9:D9"/>
    <mergeCell ref="B10:B15"/>
    <mergeCell ref="A10:A11"/>
  </mergeCells>
  <pageMargins left="0.25" right="0.25" top="0.75" bottom="0.75" header="0.3" footer="0.3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2" sqref="C4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Пономарева Елена Сергеевна</cp:lastModifiedBy>
  <cp:lastPrinted>2024-02-08T04:49:25Z</cp:lastPrinted>
  <dcterms:created xsi:type="dcterms:W3CDTF">2014-12-25T05:12:31Z</dcterms:created>
  <dcterms:modified xsi:type="dcterms:W3CDTF">2024-02-08T04:49:26Z</dcterms:modified>
</cp:coreProperties>
</file>