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2" i="1" l="1"/>
  <c r="D21" i="1"/>
  <c r="D20" i="1"/>
  <c r="D19" i="1"/>
  <c r="D18" i="1"/>
  <c r="D17" i="1"/>
  <c r="D16" i="1"/>
  <c r="C22" i="1"/>
  <c r="C21" i="1"/>
  <c r="C20" i="1"/>
  <c r="C19" i="1"/>
  <c r="C18" i="1"/>
  <c r="C17" i="1"/>
  <c r="C16" i="1"/>
</calcChain>
</file>

<file path=xl/sharedStrings.xml><?xml version="1.0" encoding="utf-8"?>
<sst xmlns="http://schemas.openxmlformats.org/spreadsheetml/2006/main" count="22" uniqueCount="22">
  <si>
    <t>Код услуги</t>
  </si>
  <si>
    <t>Наименование услуги</t>
  </si>
  <si>
    <t xml:space="preserve">А04.30.001  </t>
  </si>
  <si>
    <t>Ультразвуковое исследование плода</t>
  </si>
  <si>
    <t>А04.20.001</t>
  </si>
  <si>
    <t>Ультразвуковое исследование матки и придатков трансабдоминальное</t>
  </si>
  <si>
    <t>А04.20.001.001</t>
  </si>
  <si>
    <t>Ультразвуковое исследование матки и придатков трансвагиальное</t>
  </si>
  <si>
    <t>А04.30.002</t>
  </si>
  <si>
    <t>Дуплексное сканирование сердца и сосудов плода</t>
  </si>
  <si>
    <t>А04.12.024.001</t>
  </si>
  <si>
    <t>Ультразвуковая допплерография маточных артерий</t>
  </si>
  <si>
    <t>А04.12.024.002</t>
  </si>
  <si>
    <t>Ультразвуковая допплерография фето-плацентарного кровотока</t>
  </si>
  <si>
    <t>А04.12.024.003</t>
  </si>
  <si>
    <t>Ультразвуковая допплерография плодового кровотока</t>
  </si>
  <si>
    <t>к Тарифному соглашению в системе ОМС ЕАО на 2022 год</t>
  </si>
  <si>
    <t>Тарифы на ультразвуковые исследования беременных для проведения межучрежденческих расчетов на 2022 год</t>
  </si>
  <si>
    <t>Приложение № 55</t>
  </si>
  <si>
    <t>от "04" февраля 2022 года</t>
  </si>
  <si>
    <t xml:space="preserve">1 уровень </t>
  </si>
  <si>
    <t>2 уровень 2 подуровень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</si>
</sst>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Fill="1"/>
    <xf numFmtId="0" fontId="3" fillId="0" borderId="0" xfId="0" applyFont="1"/>
    <xf numFmtId="0" fontId="4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43" fontId="9" fillId="0" borderId="5" xfId="1" applyNumberFormat="1" applyFont="1" applyFill="1" applyBorder="1" applyAlignment="1">
      <alignment horizontal="center" vertical="center"/>
    </xf>
    <xf numFmtId="43" fontId="9" fillId="0" borderId="6" xfId="1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 wrapText="1"/>
    </xf>
    <xf numFmtId="43" fontId="9" fillId="0" borderId="9" xfId="1" applyNumberFormat="1" applyFont="1" applyFill="1" applyBorder="1" applyAlignment="1">
      <alignment horizontal="center" vertical="center"/>
    </xf>
    <xf numFmtId="43" fontId="9" fillId="0" borderId="10" xfId="1" applyNumberFormat="1" applyFont="1" applyFill="1" applyBorder="1" applyAlignment="1">
      <alignment horizontal="center" vertical="center"/>
    </xf>
    <xf numFmtId="43" fontId="9" fillId="0" borderId="8" xfId="1" applyNumberFormat="1" applyFont="1" applyFill="1" applyBorder="1" applyAlignment="1">
      <alignment horizontal="center" vertical="center"/>
    </xf>
    <xf numFmtId="43" fontId="9" fillId="0" borderId="11" xfId="1" applyNumberFormat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43" fontId="9" fillId="0" borderId="13" xfId="1" applyNumberFormat="1" applyFont="1" applyFill="1" applyBorder="1" applyAlignment="1">
      <alignment horizontal="center" vertical="center"/>
    </xf>
    <xf numFmtId="43" fontId="9" fillId="0" borderId="14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topLeftCell="A13" workbookViewId="0">
      <selection activeCell="A25" sqref="A25:XFD28"/>
    </sheetView>
  </sheetViews>
  <sheetFormatPr defaultColWidth="8.85546875" defaultRowHeight="15" x14ac:dyDescent="0.25"/>
  <cols>
    <col min="1" max="1" width="19.5703125" style="2" customWidth="1"/>
    <col min="2" max="2" width="64.140625" style="2" customWidth="1"/>
    <col min="3" max="3" width="17.7109375" style="2" bestFit="1" customWidth="1"/>
    <col min="4" max="4" width="20" style="2" customWidth="1"/>
    <col min="5" max="5" width="15.85546875" style="2" customWidth="1"/>
    <col min="6" max="6" width="11.140625" style="2" bestFit="1" customWidth="1"/>
    <col min="7" max="11" width="8.85546875" style="2"/>
    <col min="12" max="12" width="4.5703125" style="2" customWidth="1"/>
    <col min="13" max="13" width="16.28515625" style="2" customWidth="1"/>
    <col min="14" max="14" width="9.5703125" style="2" customWidth="1"/>
    <col min="15" max="15" width="15" style="2" customWidth="1"/>
    <col min="16" max="16384" width="8.85546875" style="2"/>
  </cols>
  <sheetData>
    <row r="1" spans="1:5" ht="15.75" x14ac:dyDescent="0.25">
      <c r="D1" s="3" t="s">
        <v>18</v>
      </c>
    </row>
    <row r="2" spans="1:5" ht="15.75" x14ac:dyDescent="0.25">
      <c r="B2" s="1"/>
      <c r="C2" s="1"/>
      <c r="D2" s="3" t="s">
        <v>16</v>
      </c>
    </row>
    <row r="3" spans="1:5" ht="15.75" x14ac:dyDescent="0.25">
      <c r="B3" s="1"/>
      <c r="C3" s="1"/>
      <c r="D3" s="3" t="s">
        <v>19</v>
      </c>
    </row>
    <row r="4" spans="1:5" ht="15.75" x14ac:dyDescent="0.25">
      <c r="B4" s="1"/>
      <c r="C4" s="1"/>
      <c r="E4" s="3"/>
    </row>
    <row r="5" spans="1:5" ht="15.75" x14ac:dyDescent="0.25">
      <c r="B5" s="1"/>
      <c r="C5" s="1"/>
      <c r="E5" s="3"/>
    </row>
    <row r="6" spans="1:5" ht="15.75" x14ac:dyDescent="0.25">
      <c r="B6" s="26"/>
      <c r="C6" s="26"/>
      <c r="D6" s="26"/>
      <c r="E6" s="3"/>
    </row>
    <row r="7" spans="1:5" ht="15.75" x14ac:dyDescent="0.25">
      <c r="B7" s="1"/>
      <c r="C7" s="1"/>
      <c r="E7" s="3"/>
    </row>
    <row r="8" spans="1:5" ht="15.75" x14ac:dyDescent="0.25">
      <c r="B8" s="1"/>
      <c r="C8" s="1"/>
      <c r="E8" s="3"/>
    </row>
    <row r="9" spans="1:5" ht="15.75" x14ac:dyDescent="0.25">
      <c r="B9" s="1"/>
      <c r="C9" s="1"/>
      <c r="E9" s="3"/>
    </row>
    <row r="10" spans="1:5" ht="15.75" x14ac:dyDescent="0.25">
      <c r="B10" s="1"/>
      <c r="C10" s="1"/>
      <c r="E10" s="3"/>
    </row>
    <row r="11" spans="1:5" ht="15.75" x14ac:dyDescent="0.25">
      <c r="B11" s="1"/>
      <c r="C11" s="1"/>
      <c r="E11" s="3"/>
    </row>
    <row r="12" spans="1:5" x14ac:dyDescent="0.25">
      <c r="B12" s="4"/>
      <c r="C12" s="4"/>
      <c r="D12" s="4"/>
    </row>
    <row r="13" spans="1:5" ht="52.5" customHeight="1" x14ac:dyDescent="0.25">
      <c r="A13" s="25" t="s">
        <v>17</v>
      </c>
      <c r="B13" s="25"/>
      <c r="C13" s="25"/>
      <c r="D13" s="25"/>
      <c r="E13" s="24"/>
    </row>
    <row r="14" spans="1:5" ht="19.5" thickBot="1" x14ac:dyDescent="0.3">
      <c r="A14" s="5"/>
      <c r="B14" s="5"/>
      <c r="C14" s="5"/>
      <c r="D14" s="5"/>
    </row>
    <row r="15" spans="1:5" ht="38.25" thickBot="1" x14ac:dyDescent="0.3">
      <c r="A15" s="6" t="s">
        <v>0</v>
      </c>
      <c r="B15" s="7" t="s">
        <v>1</v>
      </c>
      <c r="C15" s="8" t="s">
        <v>20</v>
      </c>
      <c r="D15" s="9" t="s">
        <v>21</v>
      </c>
    </row>
    <row r="16" spans="1:5" ht="18.75" x14ac:dyDescent="0.25">
      <c r="A16" s="10" t="s">
        <v>2</v>
      </c>
      <c r="B16" s="11" t="s">
        <v>3</v>
      </c>
      <c r="C16" s="12">
        <f>403.14*1.0436</f>
        <v>420.716904</v>
      </c>
      <c r="D16" s="13">
        <f>466.8*1.0436</f>
        <v>487.15248000000003</v>
      </c>
    </row>
    <row r="17" spans="1:4" ht="37.5" x14ac:dyDescent="0.25">
      <c r="A17" s="14" t="s">
        <v>4</v>
      </c>
      <c r="B17" s="15" t="s">
        <v>5</v>
      </c>
      <c r="C17" s="16">
        <f>456.01*1.0436</f>
        <v>475.89203600000002</v>
      </c>
      <c r="D17" s="17">
        <f>528.01*1.0436</f>
        <v>551.03123600000004</v>
      </c>
    </row>
    <row r="18" spans="1:4" ht="37.5" x14ac:dyDescent="0.25">
      <c r="A18" s="14" t="s">
        <v>6</v>
      </c>
      <c r="B18" s="15" t="s">
        <v>7</v>
      </c>
      <c r="C18" s="18">
        <f>483.56*1.0436</f>
        <v>504.64321600000005</v>
      </c>
      <c r="D18" s="19">
        <f>559.91*1.0436</f>
        <v>584.32207600000004</v>
      </c>
    </row>
    <row r="19" spans="1:4" ht="18.75" x14ac:dyDescent="0.25">
      <c r="A19" s="14" t="s">
        <v>8</v>
      </c>
      <c r="B19" s="15" t="s">
        <v>9</v>
      </c>
      <c r="C19" s="16">
        <f>322.72*1.0436</f>
        <v>336.79059200000006</v>
      </c>
      <c r="D19" s="17">
        <f>373.68*1.0436</f>
        <v>389.97244800000004</v>
      </c>
    </row>
    <row r="20" spans="1:4" ht="18.75" x14ac:dyDescent="0.25">
      <c r="A20" s="14" t="s">
        <v>10</v>
      </c>
      <c r="B20" s="15" t="s">
        <v>11</v>
      </c>
      <c r="C20" s="18">
        <f>242.32*1.0436</f>
        <v>252.88515200000001</v>
      </c>
      <c r="D20" s="19">
        <f>280.58*1.0436</f>
        <v>292.813288</v>
      </c>
    </row>
    <row r="21" spans="1:4" ht="37.5" x14ac:dyDescent="0.25">
      <c r="A21" s="14" t="s">
        <v>12</v>
      </c>
      <c r="B21" s="15" t="s">
        <v>13</v>
      </c>
      <c r="C21" s="18">
        <f>242.32*1.0436</f>
        <v>252.88515200000001</v>
      </c>
      <c r="D21" s="19">
        <f>280.58*1.0436</f>
        <v>292.813288</v>
      </c>
    </row>
    <row r="22" spans="1:4" ht="38.25" thickBot="1" x14ac:dyDescent="0.3">
      <c r="A22" s="20" t="s">
        <v>14</v>
      </c>
      <c r="B22" s="21" t="s">
        <v>15</v>
      </c>
      <c r="C22" s="22">
        <f>242.32*1.0436</f>
        <v>252.88515200000001</v>
      </c>
      <c r="D22" s="23">
        <f>280.58*1.0436</f>
        <v>292.813288</v>
      </c>
    </row>
    <row r="23" spans="1:4" ht="18.75" x14ac:dyDescent="0.25">
      <c r="A23" s="5"/>
      <c r="B23" s="5"/>
      <c r="C23" s="5"/>
      <c r="D23" s="5"/>
    </row>
    <row r="25" spans="1:4" ht="30.75" customHeight="1" x14ac:dyDescent="0.25"/>
  </sheetData>
  <mergeCells count="2">
    <mergeCell ref="A13:D13"/>
    <mergeCell ref="B6:D6"/>
  </mergeCells>
  <pageMargins left="0.25" right="0.25" top="0.75" bottom="0.75" header="0.3" footer="0.3"/>
  <pageSetup paperSize="9" scale="8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2022-02-09T02:15:54Z</dcterms:modified>
</cp:coreProperties>
</file>