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3" sheetId="3" r:id="rId1"/>
    <sheet name="Лист1" sheetId="4" state="hidden" r:id="rId2"/>
    <sheet name="Лист2" sheetId="5" state="hidden" r:id="rId3"/>
  </sheets>
  <definedNames>
    <definedName name="_xlnm.Print_Area" localSheetId="0">Лист3!$A$1:$D$22</definedName>
  </definedNames>
  <calcPr calcId="144525"/>
</workbook>
</file>

<file path=xl/calcChain.xml><?xml version="1.0" encoding="utf-8"?>
<calcChain xmlns="http://schemas.openxmlformats.org/spreadsheetml/2006/main">
  <c r="A15" i="4" l="1"/>
  <c r="B33" i="4" l="1"/>
  <c r="C33" i="4"/>
  <c r="D33" i="4"/>
  <c r="E33" i="4"/>
  <c r="B32" i="4"/>
  <c r="C32" i="4"/>
  <c r="D32" i="4"/>
  <c r="E32" i="4"/>
  <c r="A32" i="4"/>
  <c r="B30" i="4"/>
  <c r="C30" i="4"/>
  <c r="D30" i="4"/>
  <c r="E30" i="4"/>
  <c r="B29" i="4"/>
  <c r="C29" i="4"/>
  <c r="D29" i="4"/>
  <c r="E29" i="4"/>
  <c r="A29" i="4"/>
  <c r="B27" i="4"/>
  <c r="C27" i="4"/>
  <c r="D27" i="4"/>
  <c r="E27" i="4"/>
  <c r="B26" i="4"/>
  <c r="C26" i="4"/>
  <c r="D26" i="4"/>
  <c r="E26" i="4"/>
  <c r="A26" i="4"/>
  <c r="B23" i="4"/>
  <c r="C23" i="4"/>
  <c r="D23" i="4"/>
  <c r="E23" i="4"/>
  <c r="A23" i="4"/>
  <c r="A24" i="4" s="1"/>
  <c r="B20" i="4"/>
  <c r="C20" i="4"/>
  <c r="D20" i="4"/>
  <c r="E20" i="4"/>
  <c r="A20" i="4"/>
  <c r="B17" i="4"/>
  <c r="C17" i="4"/>
  <c r="D17" i="4"/>
  <c r="E17" i="4"/>
  <c r="A17" i="4"/>
  <c r="B24" i="4"/>
  <c r="C24" i="4"/>
  <c r="D24" i="4"/>
  <c r="E24" i="4"/>
  <c r="B21" i="4"/>
  <c r="C21" i="4"/>
  <c r="D21" i="4"/>
  <c r="E21" i="4"/>
  <c r="A33" i="4"/>
  <c r="F33" i="4" s="1"/>
  <c r="A30" i="4"/>
  <c r="F30" i="4" s="1"/>
  <c r="A27" i="4"/>
  <c r="F27" i="4" s="1"/>
  <c r="A21" i="4"/>
  <c r="F21" i="4" s="1"/>
  <c r="B18" i="4"/>
  <c r="C18" i="4"/>
  <c r="D18" i="4"/>
  <c r="E18" i="4"/>
  <c r="A18" i="4"/>
  <c r="F23" i="4"/>
  <c r="F26" i="4"/>
  <c r="F29" i="4"/>
  <c r="F32" i="4"/>
  <c r="F18" i="4"/>
  <c r="A14" i="4"/>
  <c r="F15" i="4" s="1"/>
  <c r="B14" i="4"/>
  <c r="B15" i="4" s="1"/>
  <c r="C14" i="4"/>
  <c r="C15" i="4" s="1"/>
  <c r="D14" i="4"/>
  <c r="D15" i="4" s="1"/>
  <c r="E14" i="4"/>
  <c r="E15" i="4" s="1"/>
  <c r="F24" i="4" l="1"/>
  <c r="F20" i="4"/>
  <c r="F17" i="4"/>
  <c r="F14" i="4"/>
  <c r="A6" i="4"/>
  <c r="B6" i="4" l="1"/>
  <c r="C6" i="4"/>
  <c r="D6" i="4"/>
  <c r="E6" i="4"/>
  <c r="F6" i="4"/>
  <c r="G6" i="4"/>
  <c r="F18" i="5" l="1"/>
  <c r="F19" i="5" s="1"/>
  <c r="E18" i="5"/>
  <c r="E19" i="5" s="1"/>
  <c r="D18" i="5"/>
  <c r="D19" i="5" s="1"/>
  <c r="C18" i="5"/>
  <c r="C19" i="5" s="1"/>
  <c r="B18" i="5"/>
  <c r="F16" i="5"/>
  <c r="F17" i="5" s="1"/>
  <c r="E16" i="5"/>
  <c r="E17" i="5" s="1"/>
  <c r="D16" i="5"/>
  <c r="D17" i="5" s="1"/>
  <c r="C16" i="5"/>
  <c r="C17" i="5" s="1"/>
  <c r="B16" i="5"/>
  <c r="F14" i="5"/>
  <c r="F15" i="5" s="1"/>
  <c r="E14" i="5"/>
  <c r="E15" i="5" s="1"/>
  <c r="D14" i="5"/>
  <c r="D15" i="5" s="1"/>
  <c r="C14" i="5"/>
  <c r="C15" i="5" s="1"/>
  <c r="B14" i="5"/>
  <c r="F10" i="5"/>
  <c r="F12" i="5" s="1"/>
  <c r="E10" i="5"/>
  <c r="E12" i="5" s="1"/>
  <c r="D10" i="5"/>
  <c r="D12" i="5" s="1"/>
  <c r="C10" i="5"/>
  <c r="C12" i="5" s="1"/>
  <c r="B10" i="5"/>
  <c r="F4" i="5"/>
  <c r="F8" i="5" s="1"/>
  <c r="E4" i="5"/>
  <c r="E8" i="5" s="1"/>
  <c r="D4" i="5"/>
  <c r="D8" i="5" s="1"/>
  <c r="C4" i="5"/>
  <c r="C8" i="5" s="1"/>
  <c r="B4" i="5"/>
  <c r="G4" i="5" l="1"/>
  <c r="G14" i="5"/>
  <c r="G18" i="5"/>
  <c r="G10" i="5"/>
  <c r="G16" i="5"/>
  <c r="B5" i="5"/>
  <c r="D5" i="5"/>
  <c r="D9" i="5" s="1"/>
  <c r="F5" i="5"/>
  <c r="F9" i="5" s="1"/>
  <c r="B8" i="5"/>
  <c r="G8" i="5" s="1"/>
  <c r="B11" i="5"/>
  <c r="D11" i="5"/>
  <c r="D13" i="5" s="1"/>
  <c r="F11" i="5"/>
  <c r="F13" i="5" s="1"/>
  <c r="B12" i="5"/>
  <c r="G12" i="5" s="1"/>
  <c r="B15" i="5"/>
  <c r="G15" i="5" s="1"/>
  <c r="B17" i="5"/>
  <c r="G17" i="5" s="1"/>
  <c r="B19" i="5"/>
  <c r="G19" i="5" s="1"/>
  <c r="C5" i="5"/>
  <c r="C9" i="5" s="1"/>
  <c r="E5" i="5"/>
  <c r="E9" i="5" s="1"/>
  <c r="C11" i="5"/>
  <c r="C13" i="5" s="1"/>
  <c r="E11" i="5"/>
  <c r="E13" i="5" s="1"/>
  <c r="G11" i="5" l="1"/>
  <c r="B13" i="5"/>
  <c r="G13" i="5" s="1"/>
  <c r="G5" i="5"/>
  <c r="B9" i="5"/>
  <c r="G9" i="5" s="1"/>
</calcChain>
</file>

<file path=xl/sharedStrings.xml><?xml version="1.0" encoding="utf-8"?>
<sst xmlns="http://schemas.openxmlformats.org/spreadsheetml/2006/main" count="40" uniqueCount="28">
  <si>
    <t>Наименование</t>
  </si>
  <si>
    <t xml:space="preserve">Вызов бригады СМП при оказании скорой медицинской помощи (врачебная бригада) </t>
  </si>
  <si>
    <t xml:space="preserve">Вызов бригады СМП при оказании неотложной медицинской помощи (врачебная бригада) </t>
  </si>
  <si>
    <t xml:space="preserve">Вызов бригады СМП при оказании скорой медицинской помощи (фельдшерская бригада) </t>
  </si>
  <si>
    <t xml:space="preserve">Вызов бригады СМП при оказании неотложной медицинской помощи (фельдшерская бригада) </t>
  </si>
  <si>
    <t xml:space="preserve">Вызов бригады СМП при оказании скорой медицинской помощи (экстренная консультативная бригада) </t>
  </si>
  <si>
    <t>98.14</t>
  </si>
  <si>
    <t>98.16</t>
  </si>
  <si>
    <t>Амбулаторный прием пациентов на станции СМП</t>
  </si>
  <si>
    <t>98.06</t>
  </si>
  <si>
    <t xml:space="preserve"> зара-
ботная плата              </t>
  </si>
  <si>
    <t xml:space="preserve"> начис-
ления</t>
  </si>
  <si>
    <t>медика-
менты</t>
  </si>
  <si>
    <t>мягкий инвен-
тарь</t>
  </si>
  <si>
    <t>расходы на содержание</t>
  </si>
  <si>
    <t>98.11</t>
  </si>
  <si>
    <t>98.02</t>
  </si>
  <si>
    <t>98.13</t>
  </si>
  <si>
    <t>98.19</t>
  </si>
  <si>
    <t>ТЕПЛОЕ</t>
  </si>
  <si>
    <t>Код услуги</t>
  </si>
  <si>
    <t xml:space="preserve">Транспортировка больных;                                                                                                                                                                                                              Выполнение назначений пациентам онкологического профиля </t>
  </si>
  <si>
    <t xml:space="preserve">к Тарифному соглашению в системе ОМС ЕАО на 2022 год </t>
  </si>
  <si>
    <t>Тариф на 1 вызов скорой медицинской помощи, оказываемой вне медицинской организации на 2022 год  (для межтерриториальных расчетов)</t>
  </si>
  <si>
    <t xml:space="preserve"> 1 уровень, руб.</t>
  </si>
  <si>
    <t xml:space="preserve"> 2 уровень, руб.</t>
  </si>
  <si>
    <t>Приложение № 50</t>
  </si>
  <si>
    <t>от "04" февраля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</si>
</sst>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i/>
      <sz val="12"/>
      <color theme="9" tint="-0.249977111117893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rgb="FF7030A0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2" fillId="0" borderId="0"/>
    <xf numFmtId="0" fontId="1" fillId="0" borderId="0"/>
  </cellStyleXfs>
  <cellXfs count="39">
    <xf numFmtId="0" fontId="0" fillId="0" borderId="0" xfId="0"/>
    <xf numFmtId="0" fontId="4" fillId="0" borderId="0" xfId="0" applyFont="1" applyFill="1"/>
    <xf numFmtId="0" fontId="5" fillId="0" borderId="0" xfId="0" applyFont="1" applyFill="1" applyBorder="1"/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0" xfId="1"/>
    <xf numFmtId="0" fontId="6" fillId="0" borderId="0" xfId="1" applyFont="1" applyAlignment="1">
      <alignment horizontal="left"/>
    </xf>
    <xf numFmtId="0" fontId="6" fillId="0" borderId="0" xfId="1" applyAlignment="1"/>
    <xf numFmtId="0" fontId="6" fillId="0" borderId="0" xfId="1" applyAlignment="1">
      <alignment horizontal="left"/>
    </xf>
    <xf numFmtId="0" fontId="5" fillId="0" borderId="0" xfId="1" applyFont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0" fillId="0" borderId="0" xfId="0" applyNumberFormat="1"/>
    <xf numFmtId="2" fontId="0" fillId="2" borderId="0" xfId="0" applyNumberFormat="1" applyFill="1"/>
    <xf numFmtId="2" fontId="9" fillId="2" borderId="0" xfId="0" applyNumberFormat="1" applyFont="1" applyFill="1"/>
    <xf numFmtId="4" fontId="0" fillId="0" borderId="0" xfId="0" applyNumberFormat="1"/>
    <xf numFmtId="0" fontId="4" fillId="0" borderId="0" xfId="0" applyFont="1" applyFill="1" applyAlignment="1">
      <alignment horizontal="righ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ill="1"/>
    <xf numFmtId="2" fontId="9" fillId="0" borderId="0" xfId="0" applyNumberFormat="1" applyFont="1" applyFill="1"/>
    <xf numFmtId="0" fontId="0" fillId="0" borderId="1" xfId="0" applyBorder="1"/>
    <xf numFmtId="2" fontId="0" fillId="0" borderId="0" xfId="0" applyNumberFormat="1" applyBorder="1"/>
    <xf numFmtId="1" fontId="0" fillId="0" borderId="0" xfId="0" applyNumberFormat="1"/>
    <xf numFmtId="2" fontId="0" fillId="0" borderId="1" xfId="0" applyNumberFormat="1" applyBorder="1"/>
    <xf numFmtId="0" fontId="10" fillId="0" borderId="0" xfId="0" applyFont="1" applyAlignment="1">
      <alignment horizontal="center"/>
    </xf>
    <xf numFmtId="0" fontId="5" fillId="0" borderId="0" xfId="1" applyFont="1" applyAlignment="1">
      <alignment horizontal="right"/>
    </xf>
    <xf numFmtId="0" fontId="7" fillId="0" borderId="0" xfId="0" applyFont="1" applyFill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5" fillId="0" borderId="0" xfId="1" applyFont="1" applyAlignment="1">
      <alignment horizontal="right"/>
    </xf>
    <xf numFmtId="0" fontId="8" fillId="0" borderId="0" xfId="0" applyFont="1" applyAlignment="1">
      <alignment horizontal="right"/>
    </xf>
    <xf numFmtId="0" fontId="13" fillId="0" borderId="0" xfId="1" applyFont="1" applyAlignment="1">
      <alignment horizontal="right"/>
    </xf>
    <xf numFmtId="0" fontId="8" fillId="0" borderId="0" xfId="0" applyFont="1" applyAlignment="1">
      <alignment horizontal="right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Medium9"/>
  <colors>
    <mruColors>
      <color rgb="FF00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tabSelected="1" view="pageBreakPreview" zoomScaleNormal="100" zoomScaleSheetLayoutView="100" workbookViewId="0">
      <selection activeCell="B2" sqref="B2"/>
    </sheetView>
  </sheetViews>
  <sheetFormatPr defaultRowHeight="15" x14ac:dyDescent="0.25"/>
  <cols>
    <col min="1" max="1" width="14.28515625" customWidth="1"/>
    <col min="2" max="2" width="79.7109375" customWidth="1"/>
    <col min="3" max="3" width="17" customWidth="1"/>
    <col min="4" max="4" width="17.28515625" bestFit="1" customWidth="1"/>
    <col min="5" max="5" width="19.28515625" bestFit="1" customWidth="1"/>
    <col min="6" max="6" width="18.85546875" bestFit="1" customWidth="1"/>
    <col min="7" max="7" width="17.42578125" customWidth="1"/>
  </cols>
  <sheetData>
    <row r="1" spans="1:7" s="4" customFormat="1" ht="15.75" x14ac:dyDescent="0.25">
      <c r="A1" s="8"/>
      <c r="C1" s="7"/>
      <c r="D1" s="30" t="s">
        <v>26</v>
      </c>
    </row>
    <row r="2" spans="1:7" s="4" customFormat="1" ht="15.75" x14ac:dyDescent="0.25">
      <c r="A2" s="26"/>
      <c r="C2" s="7"/>
      <c r="D2" s="30" t="s">
        <v>22</v>
      </c>
    </row>
    <row r="3" spans="1:7" s="4" customFormat="1" ht="15.75" x14ac:dyDescent="0.25">
      <c r="A3" s="8"/>
      <c r="C3" s="7"/>
      <c r="D3" s="30" t="s">
        <v>27</v>
      </c>
    </row>
    <row r="4" spans="1:7" s="4" customFormat="1" ht="13.5" customHeight="1" x14ac:dyDescent="0.25">
      <c r="B4" s="5"/>
      <c r="C4" s="7"/>
      <c r="D4" s="7"/>
      <c r="E4" s="33"/>
      <c r="F4" s="33"/>
      <c r="G4" s="33"/>
    </row>
    <row r="5" spans="1:7" s="4" customFormat="1" ht="13.5" customHeight="1" x14ac:dyDescent="0.25">
      <c r="B5" s="5"/>
      <c r="C5" s="7"/>
      <c r="D5" s="7"/>
      <c r="E5" s="31"/>
      <c r="F5" s="31"/>
      <c r="G5" s="31"/>
    </row>
    <row r="6" spans="1:7" s="4" customFormat="1" ht="13.5" customHeight="1" x14ac:dyDescent="0.25">
      <c r="B6" s="5"/>
      <c r="C6" s="7"/>
      <c r="D6" s="7"/>
      <c r="E6" s="31"/>
      <c r="F6" s="31"/>
      <c r="G6" s="31"/>
    </row>
    <row r="7" spans="1:7" s="4" customFormat="1" ht="13.5" customHeight="1" x14ac:dyDescent="0.25">
      <c r="B7" s="5"/>
      <c r="C7" s="7"/>
      <c r="D7" s="7"/>
      <c r="E7" s="31"/>
      <c r="F7" s="31"/>
      <c r="G7" s="31"/>
    </row>
    <row r="8" spans="1:7" s="4" customFormat="1" ht="13.5" customHeight="1" x14ac:dyDescent="0.25">
      <c r="B8" s="5"/>
      <c r="C8" s="7"/>
      <c r="D8" s="7"/>
      <c r="E8" s="31"/>
      <c r="F8" s="31"/>
      <c r="G8" s="31"/>
    </row>
    <row r="9" spans="1:7" s="4" customFormat="1" ht="13.5" customHeight="1" x14ac:dyDescent="0.25">
      <c r="B9" s="5"/>
      <c r="C9" s="7"/>
      <c r="D9" s="7"/>
      <c r="E9" s="31"/>
      <c r="F9" s="31"/>
      <c r="G9" s="31"/>
    </row>
    <row r="10" spans="1:7" s="4" customFormat="1" ht="13.5" customHeight="1" x14ac:dyDescent="0.25">
      <c r="B10" s="32"/>
      <c r="C10" s="7"/>
      <c r="D10" s="7"/>
      <c r="E10" s="7"/>
      <c r="F10" s="7"/>
      <c r="G10" s="6"/>
    </row>
    <row r="11" spans="1:7" s="4" customFormat="1" ht="13.5" customHeight="1" x14ac:dyDescent="0.2">
      <c r="B11" s="5"/>
      <c r="C11" s="7"/>
      <c r="D11" s="7"/>
      <c r="E11" s="7"/>
      <c r="F11" s="7"/>
      <c r="G11" s="6"/>
    </row>
    <row r="12" spans="1:7" s="1" customFormat="1" ht="39" customHeight="1" x14ac:dyDescent="0.3">
      <c r="A12" s="38" t="s">
        <v>23</v>
      </c>
      <c r="B12" s="38"/>
      <c r="C12" s="38"/>
      <c r="D12" s="38"/>
      <c r="E12" s="27"/>
      <c r="F12" s="27"/>
      <c r="G12" s="27"/>
    </row>
    <row r="13" spans="1:7" s="1" customFormat="1" ht="18.75" x14ac:dyDescent="0.3">
      <c r="A13" s="2"/>
      <c r="B13" s="2"/>
    </row>
    <row r="14" spans="1:7" ht="15.75" customHeight="1" x14ac:dyDescent="0.25">
      <c r="A14" s="34" t="s">
        <v>20</v>
      </c>
      <c r="B14" s="34" t="s">
        <v>0</v>
      </c>
      <c r="C14" s="36" t="s">
        <v>24</v>
      </c>
      <c r="D14" s="36" t="s">
        <v>25</v>
      </c>
      <c r="E14" s="15"/>
      <c r="F14" s="15"/>
      <c r="G14" s="15"/>
    </row>
    <row r="15" spans="1:7" ht="15.75" customHeight="1" x14ac:dyDescent="0.25">
      <c r="A15" s="35"/>
      <c r="B15" s="35"/>
      <c r="C15" s="37"/>
      <c r="D15" s="37"/>
      <c r="E15" s="15"/>
      <c r="F15" s="15"/>
      <c r="G15" s="15"/>
    </row>
    <row r="16" spans="1:7" ht="37.5" x14ac:dyDescent="0.25">
      <c r="A16" s="28" t="s">
        <v>15</v>
      </c>
      <c r="B16" s="29" t="s">
        <v>1</v>
      </c>
      <c r="C16" s="28">
        <v>5533.7090371200002</v>
      </c>
      <c r="D16" s="28">
        <v>5589.6050880000003</v>
      </c>
    </row>
    <row r="17" spans="1:6" ht="37.5" x14ac:dyDescent="0.25">
      <c r="A17" s="28" t="s">
        <v>6</v>
      </c>
      <c r="B17" s="29" t="s">
        <v>2</v>
      </c>
      <c r="C17" s="28">
        <v>5533.7090371200002</v>
      </c>
      <c r="D17" s="28">
        <v>5589.6050880000003</v>
      </c>
    </row>
    <row r="18" spans="1:6" ht="37.5" x14ac:dyDescent="0.25">
      <c r="A18" s="28" t="s">
        <v>16</v>
      </c>
      <c r="B18" s="29" t="s">
        <v>3</v>
      </c>
      <c r="C18" s="28">
        <v>3978.6009159600003</v>
      </c>
      <c r="D18" s="28">
        <v>4018.7888040000003</v>
      </c>
    </row>
    <row r="19" spans="1:6" ht="37.5" x14ac:dyDescent="0.25">
      <c r="A19" s="28" t="s">
        <v>17</v>
      </c>
      <c r="B19" s="29" t="s">
        <v>4</v>
      </c>
      <c r="C19" s="28">
        <v>3978.6009159600003</v>
      </c>
      <c r="D19" s="28">
        <v>4018.7888040000003</v>
      </c>
    </row>
    <row r="20" spans="1:6" ht="37.5" x14ac:dyDescent="0.25">
      <c r="A20" s="28" t="s">
        <v>18</v>
      </c>
      <c r="B20" s="29" t="s">
        <v>5</v>
      </c>
      <c r="C20" s="28">
        <v>5617.7362652399997</v>
      </c>
      <c r="D20" s="28">
        <v>5674.481076</v>
      </c>
      <c r="E20" s="17"/>
      <c r="F20" s="17"/>
    </row>
    <row r="21" spans="1:6" ht="37.5" x14ac:dyDescent="0.25">
      <c r="A21" s="28" t="s">
        <v>7</v>
      </c>
      <c r="B21" s="29" t="s">
        <v>21</v>
      </c>
      <c r="C21" s="28">
        <v>3938.2971883200003</v>
      </c>
      <c r="D21" s="28">
        <v>3978.0779680000005</v>
      </c>
      <c r="E21" s="18"/>
      <c r="F21" s="18"/>
    </row>
    <row r="22" spans="1:6" ht="29.25" customHeight="1" x14ac:dyDescent="0.25">
      <c r="A22" s="28" t="s">
        <v>9</v>
      </c>
      <c r="B22" s="29" t="s">
        <v>8</v>
      </c>
      <c r="C22" s="28">
        <v>1114.9595938800003</v>
      </c>
      <c r="D22" s="28">
        <v>1126.2218120000002</v>
      </c>
      <c r="E22" s="18"/>
      <c r="F22" s="18"/>
    </row>
    <row r="23" spans="1:6" x14ac:dyDescent="0.25">
      <c r="D23" s="12"/>
      <c r="E23" s="18"/>
      <c r="F23" s="18"/>
    </row>
    <row r="24" spans="1:6" x14ac:dyDescent="0.25">
      <c r="D24" s="12"/>
      <c r="E24" s="18"/>
      <c r="F24" s="18"/>
    </row>
    <row r="25" spans="1:6" x14ac:dyDescent="0.25">
      <c r="D25" s="12"/>
      <c r="E25" s="18"/>
      <c r="F25" s="18"/>
    </row>
  </sheetData>
  <mergeCells count="6">
    <mergeCell ref="E4:G4"/>
    <mergeCell ref="B14:B15"/>
    <mergeCell ref="A14:A15"/>
    <mergeCell ref="C14:C15"/>
    <mergeCell ref="D14:D15"/>
    <mergeCell ref="A12:D12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>
      <selection activeCell="J31" sqref="J31"/>
    </sheetView>
  </sheetViews>
  <sheetFormatPr defaultRowHeight="15" x14ac:dyDescent="0.25"/>
  <cols>
    <col min="1" max="1" width="14.85546875" bestFit="1" customWidth="1"/>
    <col min="2" max="2" width="11.42578125" customWidth="1"/>
    <col min="3" max="4" width="10.85546875" customWidth="1"/>
    <col min="5" max="5" width="11.85546875" customWidth="1"/>
    <col min="6" max="6" width="10.7109375" customWidth="1"/>
    <col min="8" max="8" width="11.85546875" bestFit="1" customWidth="1"/>
    <col min="9" max="9" width="15.7109375" bestFit="1" customWidth="1"/>
    <col min="10" max="10" width="14.85546875" bestFit="1" customWidth="1"/>
    <col min="11" max="11" width="14.7109375" bestFit="1" customWidth="1"/>
    <col min="12" max="12" width="13.85546875" bestFit="1" customWidth="1"/>
    <col min="13" max="13" width="14.85546875" bestFit="1" customWidth="1"/>
    <col min="14" max="15" width="10.5703125" bestFit="1" customWidth="1"/>
    <col min="16" max="16" width="9.5703125" bestFit="1" customWidth="1"/>
  </cols>
  <sheetData>
    <row r="1" spans="1:14" ht="18.75" x14ac:dyDescent="0.3">
      <c r="A1" s="1"/>
      <c r="B1" s="1"/>
      <c r="C1" s="1"/>
      <c r="D1" s="1"/>
      <c r="E1" s="1">
        <v>1.0383</v>
      </c>
      <c r="F1" s="1"/>
      <c r="J1" s="4"/>
      <c r="K1" s="4"/>
      <c r="L1" s="4"/>
      <c r="M1" s="4"/>
      <c r="N1" s="4"/>
    </row>
    <row r="2" spans="1:14" x14ac:dyDescent="0.25">
      <c r="J2" s="4"/>
      <c r="K2" s="4"/>
      <c r="L2" s="4"/>
      <c r="M2" s="4"/>
      <c r="N2" s="4"/>
    </row>
    <row r="3" spans="1:14" x14ac:dyDescent="0.25">
      <c r="J3" s="4"/>
      <c r="K3" s="4"/>
      <c r="L3" s="4"/>
      <c r="M3" s="4"/>
      <c r="N3" s="4"/>
    </row>
    <row r="4" spans="1:14" x14ac:dyDescent="0.25">
      <c r="A4" s="21">
        <v>98.11</v>
      </c>
      <c r="B4" s="21">
        <v>98.14</v>
      </c>
      <c r="C4" s="21">
        <v>98.02</v>
      </c>
      <c r="D4" s="21">
        <v>98.13</v>
      </c>
      <c r="E4" s="21">
        <v>98.19</v>
      </c>
      <c r="F4" s="21">
        <v>98.16</v>
      </c>
      <c r="G4" s="21">
        <v>98.06</v>
      </c>
    </row>
    <row r="5" spans="1:14" x14ac:dyDescent="0.25">
      <c r="A5" s="24">
        <v>5158.5093001400001</v>
      </c>
      <c r="B5" s="24">
        <v>5158.5093001400001</v>
      </c>
      <c r="C5" s="24">
        <v>3708.8459764012109</v>
      </c>
      <c r="D5" s="24">
        <v>3708.8459764012109</v>
      </c>
      <c r="E5" s="24">
        <v>5236.8380717885011</v>
      </c>
      <c r="F5" s="24">
        <v>3671.2688801824397</v>
      </c>
      <c r="G5" s="24">
        <v>1039.3586356397045</v>
      </c>
    </row>
    <row r="6" spans="1:14" x14ac:dyDescent="0.25">
      <c r="A6" s="24">
        <f t="shared" ref="A6:G6" si="0">A5*$E1</f>
        <v>5356.0802063353622</v>
      </c>
      <c r="B6" s="24">
        <f t="shared" si="0"/>
        <v>5356.0802063353622</v>
      </c>
      <c r="C6" s="24">
        <f t="shared" si="0"/>
        <v>3850.8947772973775</v>
      </c>
      <c r="D6" s="24">
        <f t="shared" si="0"/>
        <v>3850.8947772973775</v>
      </c>
      <c r="E6" s="24">
        <f t="shared" si="0"/>
        <v>5437.4089699380011</v>
      </c>
      <c r="F6" s="24">
        <f t="shared" si="0"/>
        <v>3811.8784782934272</v>
      </c>
      <c r="G6" s="24">
        <f t="shared" si="0"/>
        <v>1079.1660713847052</v>
      </c>
      <c r="H6" s="23"/>
    </row>
    <row r="7" spans="1:14" x14ac:dyDescent="0.25">
      <c r="A7" s="22"/>
      <c r="B7" s="22"/>
      <c r="C7" s="22"/>
      <c r="D7" s="22"/>
      <c r="E7" s="22"/>
      <c r="F7" s="22"/>
      <c r="G7" s="22"/>
      <c r="H7" s="12"/>
    </row>
    <row r="8" spans="1:14" x14ac:dyDescent="0.25">
      <c r="A8" s="22"/>
      <c r="B8" s="22"/>
      <c r="C8" s="22"/>
      <c r="D8" s="22"/>
      <c r="E8" s="22"/>
      <c r="F8" s="22"/>
      <c r="G8" s="22"/>
      <c r="H8" s="12"/>
    </row>
    <row r="9" spans="1:14" x14ac:dyDescent="0.25">
      <c r="A9" s="22"/>
      <c r="B9" s="22"/>
      <c r="C9" s="22"/>
      <c r="D9" s="22"/>
      <c r="E9" s="22"/>
      <c r="F9" s="22"/>
      <c r="G9" s="22"/>
      <c r="H9" s="12"/>
    </row>
    <row r="10" spans="1:14" ht="18.75" x14ac:dyDescent="0.3">
      <c r="A10" s="16"/>
      <c r="B10" s="16"/>
      <c r="C10" s="16"/>
      <c r="D10" s="16"/>
      <c r="E10" s="16"/>
      <c r="F10" s="16"/>
      <c r="G10" s="16"/>
      <c r="H10" s="12"/>
    </row>
    <row r="11" spans="1:14" x14ac:dyDescent="0.25">
      <c r="H11" s="12"/>
    </row>
    <row r="12" spans="1:14" ht="63" x14ac:dyDescent="0.25">
      <c r="A12" s="9" t="s">
        <v>10</v>
      </c>
      <c r="B12" s="9" t="s">
        <v>11</v>
      </c>
      <c r="C12" s="9" t="s">
        <v>12</v>
      </c>
      <c r="D12" s="9" t="s">
        <v>13</v>
      </c>
      <c r="E12" s="9" t="s">
        <v>14</v>
      </c>
      <c r="H12" s="12"/>
    </row>
    <row r="13" spans="1:14" x14ac:dyDescent="0.25">
      <c r="A13" s="12">
        <v>59.755040710407989</v>
      </c>
      <c r="B13" s="12">
        <v>18.046029407362557</v>
      </c>
      <c r="C13" s="12">
        <v>4.0466801272749855</v>
      </c>
      <c r="D13" s="12">
        <v>1.3910793818871279</v>
      </c>
      <c r="E13" s="12">
        <v>16.761170373067344</v>
      </c>
      <c r="H13" s="12"/>
    </row>
    <row r="14" spans="1:14" x14ac:dyDescent="0.25">
      <c r="A14" s="12">
        <f>$A$5*A13%</f>
        <v>3082.4693323488395</v>
      </c>
      <c r="B14" s="12">
        <f t="shared" ref="B14:E14" si="1">$A$5*B13%</f>
        <v>930.90610528479681</v>
      </c>
      <c r="C14" s="12">
        <f t="shared" si="1"/>
        <v>208.7483707123973</v>
      </c>
      <c r="D14" s="12">
        <f t="shared" si="1"/>
        <v>71.758959286977515</v>
      </c>
      <c r="E14" s="12">
        <f t="shared" si="1"/>
        <v>864.62653250698929</v>
      </c>
      <c r="F14" s="12">
        <f>A14+B14+C14+D14+E14</f>
        <v>5158.5093001400001</v>
      </c>
      <c r="G14" s="25" t="s">
        <v>15</v>
      </c>
      <c r="H14" s="12"/>
    </row>
    <row r="15" spans="1:14" x14ac:dyDescent="0.25">
      <c r="A15" s="13">
        <f>A14*$E$1</f>
        <v>3200.5279077778</v>
      </c>
      <c r="B15" s="13">
        <f t="shared" ref="B15:E15" si="2">B14*$E$1</f>
        <v>966.55980911720451</v>
      </c>
      <c r="C15" s="13">
        <f t="shared" si="2"/>
        <v>216.74343331068212</v>
      </c>
      <c r="D15" s="13">
        <f t="shared" si="2"/>
        <v>74.507327427668756</v>
      </c>
      <c r="E15" s="13">
        <f t="shared" si="2"/>
        <v>897.74172870200698</v>
      </c>
      <c r="F15" s="14">
        <f t="shared" ref="F15:F33" si="3">A15+B15+C15+D15+E15</f>
        <v>5356.0802063353622</v>
      </c>
      <c r="G15" s="25"/>
      <c r="H15" s="12"/>
    </row>
    <row r="16" spans="1:14" x14ac:dyDescent="0.25">
      <c r="F16" s="12"/>
      <c r="G16" s="25"/>
      <c r="H16" s="12"/>
    </row>
    <row r="17" spans="1:9" x14ac:dyDescent="0.25">
      <c r="A17" s="12">
        <f>$B$5*A13%</f>
        <v>3082.4693323488395</v>
      </c>
      <c r="B17" s="12">
        <f t="shared" ref="B17:E17" si="4">$B$5*B13%</f>
        <v>930.90610528479681</v>
      </c>
      <c r="C17" s="12">
        <f t="shared" si="4"/>
        <v>208.7483707123973</v>
      </c>
      <c r="D17" s="12">
        <f t="shared" si="4"/>
        <v>71.758959286977515</v>
      </c>
      <c r="E17" s="12">
        <f t="shared" si="4"/>
        <v>864.62653250698929</v>
      </c>
      <c r="F17" s="12">
        <f t="shared" si="3"/>
        <v>5158.5093001400001</v>
      </c>
      <c r="G17" s="25" t="s">
        <v>6</v>
      </c>
      <c r="H17" s="12"/>
    </row>
    <row r="18" spans="1:9" x14ac:dyDescent="0.25">
      <c r="A18" s="13">
        <f>A17*$E$1</f>
        <v>3200.5279077778</v>
      </c>
      <c r="B18" s="13">
        <f t="shared" ref="B18:E18" si="5">B17*$E$1</f>
        <v>966.55980911720451</v>
      </c>
      <c r="C18" s="13">
        <f t="shared" si="5"/>
        <v>216.74343331068212</v>
      </c>
      <c r="D18" s="13">
        <f t="shared" si="5"/>
        <v>74.507327427668756</v>
      </c>
      <c r="E18" s="13">
        <f t="shared" si="5"/>
        <v>897.74172870200698</v>
      </c>
      <c r="F18" s="14">
        <f t="shared" si="3"/>
        <v>5356.0802063353622</v>
      </c>
      <c r="G18" s="25"/>
      <c r="H18" s="12"/>
    </row>
    <row r="19" spans="1:9" x14ac:dyDescent="0.25">
      <c r="F19" s="12"/>
      <c r="G19" s="25"/>
      <c r="H19" s="12"/>
    </row>
    <row r="20" spans="1:9" x14ac:dyDescent="0.25">
      <c r="A20" s="12">
        <f>$C$5*A13%</f>
        <v>2216.2224230848724</v>
      </c>
      <c r="B20" s="12">
        <f t="shared" ref="B20:E20" si="6">$C$5*B13%</f>
        <v>669.29943557514548</v>
      </c>
      <c r="C20" s="12">
        <f t="shared" si="6"/>
        <v>150.0851330782657</v>
      </c>
      <c r="D20" s="12">
        <f t="shared" si="6"/>
        <v>51.592991683667577</v>
      </c>
      <c r="E20" s="12">
        <f t="shared" si="6"/>
        <v>621.64599297925997</v>
      </c>
      <c r="F20" s="12">
        <f t="shared" si="3"/>
        <v>3708.8459764012109</v>
      </c>
      <c r="G20" s="25" t="s">
        <v>16</v>
      </c>
      <c r="H20" s="12"/>
    </row>
    <row r="21" spans="1:9" x14ac:dyDescent="0.25">
      <c r="A21" s="13">
        <f>A20*$E$1</f>
        <v>2301.1037418890228</v>
      </c>
      <c r="B21" s="13">
        <f t="shared" ref="B21:E21" si="7">B20*$E$1</f>
        <v>694.93360395767354</v>
      </c>
      <c r="C21" s="13">
        <f t="shared" si="7"/>
        <v>155.83339367516328</v>
      </c>
      <c r="D21" s="13">
        <f t="shared" si="7"/>
        <v>53.569003265152048</v>
      </c>
      <c r="E21" s="13">
        <f t="shared" si="7"/>
        <v>645.45503451036564</v>
      </c>
      <c r="F21" s="14">
        <f t="shared" si="3"/>
        <v>3850.8947772973775</v>
      </c>
      <c r="G21" s="25"/>
    </row>
    <row r="22" spans="1:9" x14ac:dyDescent="0.25">
      <c r="F22" s="12"/>
      <c r="G22" s="25"/>
    </row>
    <row r="23" spans="1:9" x14ac:dyDescent="0.25">
      <c r="A23" s="12">
        <f>$D$5*A13%</f>
        <v>2216.2224230848724</v>
      </c>
      <c r="B23" s="12">
        <f t="shared" ref="B23:E23" si="8">$D$5*B13%</f>
        <v>669.29943557514548</v>
      </c>
      <c r="C23" s="12">
        <f t="shared" si="8"/>
        <v>150.0851330782657</v>
      </c>
      <c r="D23" s="12">
        <f t="shared" si="8"/>
        <v>51.592991683667577</v>
      </c>
      <c r="E23" s="12">
        <f t="shared" si="8"/>
        <v>621.64599297925997</v>
      </c>
      <c r="F23" s="12">
        <f t="shared" si="3"/>
        <v>3708.8459764012109</v>
      </c>
      <c r="G23" s="25" t="s">
        <v>17</v>
      </c>
    </row>
    <row r="24" spans="1:9" x14ac:dyDescent="0.25">
      <c r="A24" s="13">
        <f>A23*$E$1</f>
        <v>2301.1037418890228</v>
      </c>
      <c r="B24" s="13">
        <f t="shared" ref="B24:E24" si="9">B23*$E$1</f>
        <v>694.93360395767354</v>
      </c>
      <c r="C24" s="13">
        <f t="shared" si="9"/>
        <v>155.83339367516328</v>
      </c>
      <c r="D24" s="13">
        <f t="shared" si="9"/>
        <v>53.569003265152048</v>
      </c>
      <c r="E24" s="13">
        <f t="shared" si="9"/>
        <v>645.45503451036564</v>
      </c>
      <c r="F24" s="14">
        <f t="shared" si="3"/>
        <v>3850.8947772973775</v>
      </c>
      <c r="G24" s="25"/>
    </row>
    <row r="25" spans="1:9" x14ac:dyDescent="0.25">
      <c r="F25" s="12"/>
      <c r="G25" s="25"/>
    </row>
    <row r="26" spans="1:9" x14ac:dyDescent="0.25">
      <c r="A26" s="12">
        <f>$E$5*A13%</f>
        <v>3129.2747217353635</v>
      </c>
      <c r="B26" s="12">
        <f t="shared" ref="B26:E26" si="10">$E$5*B13%</f>
        <v>945.04133845091121</v>
      </c>
      <c r="C26" s="12">
        <f t="shared" si="10"/>
        <v>211.91808554863582</v>
      </c>
      <c r="D26" s="12">
        <f t="shared" si="10"/>
        <v>72.848574679465273</v>
      </c>
      <c r="E26" s="12">
        <f t="shared" si="10"/>
        <v>877.75535137412544</v>
      </c>
      <c r="F26" s="12">
        <f t="shared" si="3"/>
        <v>5236.8380717885011</v>
      </c>
      <c r="G26" s="25" t="s">
        <v>18</v>
      </c>
      <c r="I26" s="12"/>
    </row>
    <row r="27" spans="1:9" x14ac:dyDescent="0.25">
      <c r="A27" s="13">
        <f>A26*$E$1</f>
        <v>3249.1259435778279</v>
      </c>
      <c r="B27" s="13">
        <f t="shared" ref="B27:E27" si="11">B26*$E$1</f>
        <v>981.23642171358108</v>
      </c>
      <c r="C27" s="13">
        <f t="shared" si="11"/>
        <v>220.03454822514857</v>
      </c>
      <c r="D27" s="13">
        <f t="shared" si="11"/>
        <v>75.638675089688789</v>
      </c>
      <c r="E27" s="13">
        <f t="shared" si="11"/>
        <v>911.37338133175444</v>
      </c>
      <c r="F27" s="14">
        <f t="shared" si="3"/>
        <v>5437.408969938002</v>
      </c>
      <c r="G27" s="25"/>
    </row>
    <row r="28" spans="1:9" x14ac:dyDescent="0.25">
      <c r="F28" s="12"/>
      <c r="G28" s="25"/>
    </row>
    <row r="29" spans="1:9" x14ac:dyDescent="0.25">
      <c r="A29" s="12">
        <f>$F$5*A13%</f>
        <v>2193.7682139415565</v>
      </c>
      <c r="B29" s="12">
        <f t="shared" ref="B29:E29" si="12">$F$5*B13%</f>
        <v>662.51826174107316</v>
      </c>
      <c r="C29" s="12">
        <f t="shared" si="12"/>
        <v>148.56450819317368</v>
      </c>
      <c r="D29" s="12">
        <f t="shared" si="12"/>
        <v>51.070264445856367</v>
      </c>
      <c r="E29" s="12">
        <f t="shared" si="12"/>
        <v>615.34763186078033</v>
      </c>
      <c r="F29" s="12">
        <f t="shared" si="3"/>
        <v>3671.2688801824406</v>
      </c>
      <c r="G29" s="25" t="s">
        <v>7</v>
      </c>
    </row>
    <row r="30" spans="1:9" x14ac:dyDescent="0.25">
      <c r="A30" s="13">
        <f>A29*$E$1</f>
        <v>2277.789536535518</v>
      </c>
      <c r="B30" s="13">
        <f t="shared" ref="B30:E30" si="13">B29*$E$1</f>
        <v>687.89271116575628</v>
      </c>
      <c r="C30" s="13">
        <f t="shared" si="13"/>
        <v>154.25452885697223</v>
      </c>
      <c r="D30" s="13">
        <f t="shared" si="13"/>
        <v>53.026255574132662</v>
      </c>
      <c r="E30" s="13">
        <f t="shared" si="13"/>
        <v>638.91544616104818</v>
      </c>
      <c r="F30" s="14">
        <f t="shared" si="3"/>
        <v>3811.8784782934276</v>
      </c>
      <c r="G30" s="25"/>
    </row>
    <row r="31" spans="1:9" x14ac:dyDescent="0.25">
      <c r="F31" s="12"/>
      <c r="G31" s="25"/>
    </row>
    <row r="32" spans="1:9" x14ac:dyDescent="0.25">
      <c r="A32" s="12">
        <f>$G$5*A13%</f>
        <v>621.06917585364647</v>
      </c>
      <c r="B32" s="12">
        <f t="shared" ref="B32:E32" si="14">$G$5*B13%</f>
        <v>187.56296503550334</v>
      </c>
      <c r="C32" s="12">
        <f t="shared" si="14"/>
        <v>42.059519359548347</v>
      </c>
      <c r="D32" s="12">
        <f t="shared" si="14"/>
        <v>14.458303684247287</v>
      </c>
      <c r="E32" s="12">
        <f t="shared" si="14"/>
        <v>174.20867170675911</v>
      </c>
      <c r="F32" s="12">
        <f t="shared" si="3"/>
        <v>1039.3586356397045</v>
      </c>
      <c r="G32" s="25" t="s">
        <v>9</v>
      </c>
    </row>
    <row r="33" spans="1:13" x14ac:dyDescent="0.25">
      <c r="A33" s="13">
        <f>A32*$E$1</f>
        <v>644.8561252888411</v>
      </c>
      <c r="B33" s="13">
        <f t="shared" ref="B33:E33" si="15">B32*$E$1</f>
        <v>194.74662659636311</v>
      </c>
      <c r="C33" s="13">
        <f t="shared" si="15"/>
        <v>43.670398951019045</v>
      </c>
      <c r="D33" s="13">
        <f t="shared" si="15"/>
        <v>15.012056715353959</v>
      </c>
      <c r="E33" s="13">
        <f t="shared" si="15"/>
        <v>180.88086383312799</v>
      </c>
      <c r="F33" s="14">
        <f t="shared" si="3"/>
        <v>1079.1660713847052</v>
      </c>
    </row>
    <row r="34" spans="1:13" x14ac:dyDescent="0.25">
      <c r="J34" s="12"/>
      <c r="K34" s="12"/>
      <c r="L34" s="12"/>
      <c r="M34" s="12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I8" sqref="I8"/>
    </sheetView>
  </sheetViews>
  <sheetFormatPr defaultRowHeight="15" x14ac:dyDescent="0.25"/>
  <sheetData>
    <row r="1" spans="1:7" ht="63" x14ac:dyDescent="0.3">
      <c r="A1" s="1"/>
      <c r="B1" s="9" t="s">
        <v>10</v>
      </c>
      <c r="C1" s="9" t="s">
        <v>11</v>
      </c>
      <c r="D1" s="9" t="s">
        <v>12</v>
      </c>
      <c r="E1" s="9" t="s">
        <v>13</v>
      </c>
      <c r="F1" s="9" t="s">
        <v>14</v>
      </c>
      <c r="G1" s="1"/>
    </row>
    <row r="2" spans="1:7" ht="18.75" x14ac:dyDescent="0.3">
      <c r="A2" s="1"/>
      <c r="B2" s="11">
        <v>3</v>
      </c>
      <c r="C2" s="11">
        <v>4</v>
      </c>
      <c r="D2" s="11">
        <v>5</v>
      </c>
      <c r="E2" s="11">
        <v>6</v>
      </c>
      <c r="F2" s="11">
        <v>7</v>
      </c>
      <c r="G2" s="1"/>
    </row>
    <row r="3" spans="1:7" ht="18.75" x14ac:dyDescent="0.3">
      <c r="A3" s="1" t="s">
        <v>19</v>
      </c>
      <c r="B3" s="3">
        <v>55.93</v>
      </c>
      <c r="C3" s="3">
        <v>16.89</v>
      </c>
      <c r="D3" s="10">
        <v>1.08</v>
      </c>
      <c r="E3" s="10">
        <v>2</v>
      </c>
      <c r="F3" s="10">
        <v>24.1</v>
      </c>
      <c r="G3" s="1"/>
    </row>
    <row r="4" spans="1:7" x14ac:dyDescent="0.25">
      <c r="A4" s="12"/>
      <c r="B4" s="12" t="e">
        <f>Лист1!#REF!*B3%</f>
        <v>#REF!</v>
      </c>
      <c r="C4" s="12" t="e">
        <f>Лист1!#REF!*C3%</f>
        <v>#REF!</v>
      </c>
      <c r="D4" s="12" t="e">
        <f>Лист1!#REF!*D3%</f>
        <v>#REF!</v>
      </c>
      <c r="E4" s="12" t="e">
        <f>Лист1!#REF!*E3%</f>
        <v>#REF!</v>
      </c>
      <c r="F4" s="12" t="e">
        <f>Лист1!#REF!*F3%</f>
        <v>#REF!</v>
      </c>
      <c r="G4" s="12" t="e">
        <f>B4+C4+D4+E4+F4</f>
        <v>#REF!</v>
      </c>
    </row>
    <row r="5" spans="1:7" x14ac:dyDescent="0.25">
      <c r="A5" s="14"/>
      <c r="B5" s="13" t="e">
        <f>B4*Лист1!A1</f>
        <v>#REF!</v>
      </c>
      <c r="C5" s="13" t="e">
        <f>C4*Лист1!A1</f>
        <v>#REF!</v>
      </c>
      <c r="D5" s="13" t="e">
        <f>D4*Лист1!B1</f>
        <v>#REF!</v>
      </c>
      <c r="E5" s="13" t="e">
        <f>E4*Лист1!B1</f>
        <v>#REF!</v>
      </c>
      <c r="F5" s="13" t="e">
        <f>F4*Лист1!B1</f>
        <v>#REF!</v>
      </c>
      <c r="G5" s="14" t="e">
        <f>B5+C5+D5+E5+F5</f>
        <v>#REF!</v>
      </c>
    </row>
    <row r="6" spans="1:7" x14ac:dyDescent="0.25">
      <c r="A6" s="20"/>
      <c r="B6" s="19"/>
      <c r="C6" s="19"/>
      <c r="D6" s="19"/>
      <c r="E6" s="19"/>
      <c r="F6" s="19"/>
      <c r="G6" s="20"/>
    </row>
    <row r="7" spans="1:7" x14ac:dyDescent="0.25">
      <c r="A7" s="20"/>
      <c r="B7" s="19"/>
      <c r="C7" s="19"/>
      <c r="D7" s="19"/>
      <c r="E7" s="19"/>
      <c r="F7" s="19"/>
      <c r="G7" s="20"/>
    </row>
    <row r="8" spans="1:7" x14ac:dyDescent="0.25">
      <c r="A8" s="12"/>
      <c r="B8" s="12" t="e">
        <f t="shared" ref="B8:F9" si="0">B4</f>
        <v>#REF!</v>
      </c>
      <c r="C8" s="12" t="e">
        <f t="shared" si="0"/>
        <v>#REF!</v>
      </c>
      <c r="D8" s="12" t="e">
        <f t="shared" si="0"/>
        <v>#REF!</v>
      </c>
      <c r="E8" s="12" t="e">
        <f t="shared" si="0"/>
        <v>#REF!</v>
      </c>
      <c r="F8" s="12" t="e">
        <f t="shared" si="0"/>
        <v>#REF!</v>
      </c>
      <c r="G8" s="12" t="e">
        <f t="shared" ref="G8:G19" si="1">B8+C8+D8+E8+F8</f>
        <v>#REF!</v>
      </c>
    </row>
    <row r="9" spans="1:7" x14ac:dyDescent="0.25">
      <c r="A9" s="14"/>
      <c r="B9" s="13" t="e">
        <f t="shared" si="0"/>
        <v>#REF!</v>
      </c>
      <c r="C9" s="13" t="e">
        <f t="shared" si="0"/>
        <v>#REF!</v>
      </c>
      <c r="D9" s="13" t="e">
        <f t="shared" si="0"/>
        <v>#REF!</v>
      </c>
      <c r="E9" s="13" t="e">
        <f t="shared" si="0"/>
        <v>#REF!</v>
      </c>
      <c r="F9" s="13" t="e">
        <f t="shared" si="0"/>
        <v>#REF!</v>
      </c>
      <c r="G9" s="14" t="e">
        <f t="shared" si="1"/>
        <v>#REF!</v>
      </c>
    </row>
    <row r="10" spans="1:7" x14ac:dyDescent="0.25">
      <c r="A10" s="12"/>
      <c r="B10" s="12" t="e">
        <f>Лист1!#REF!*B3%</f>
        <v>#REF!</v>
      </c>
      <c r="C10" s="12" t="e">
        <f>Лист1!#REF!*C3%</f>
        <v>#REF!</v>
      </c>
      <c r="D10" s="12" t="e">
        <f>Лист1!#REF!*D3%</f>
        <v>#REF!</v>
      </c>
      <c r="E10" s="12" t="e">
        <f>Лист1!#REF!*E3%</f>
        <v>#REF!</v>
      </c>
      <c r="F10" s="12" t="e">
        <f>Лист1!#REF!*F3%</f>
        <v>#REF!</v>
      </c>
      <c r="G10" s="12" t="e">
        <f t="shared" si="1"/>
        <v>#REF!</v>
      </c>
    </row>
    <row r="11" spans="1:7" x14ac:dyDescent="0.25">
      <c r="A11" s="14"/>
      <c r="B11" s="13" t="e">
        <f>B10*Лист1!A1</f>
        <v>#REF!</v>
      </c>
      <c r="C11" s="13" t="e">
        <f>C10*Лист1!B1</f>
        <v>#REF!</v>
      </c>
      <c r="D11" s="13" t="e">
        <f>D10*Лист1!B1</f>
        <v>#REF!</v>
      </c>
      <c r="E11" s="13" t="e">
        <f>E10*Лист1!B1</f>
        <v>#REF!</v>
      </c>
      <c r="F11" s="13" t="e">
        <f>F10*Лист1!B1</f>
        <v>#REF!</v>
      </c>
      <c r="G11" s="14" t="e">
        <f t="shared" si="1"/>
        <v>#REF!</v>
      </c>
    </row>
    <row r="12" spans="1:7" x14ac:dyDescent="0.25">
      <c r="A12" s="12"/>
      <c r="B12" s="12" t="e">
        <f t="shared" ref="B12:F13" si="2">B10</f>
        <v>#REF!</v>
      </c>
      <c r="C12" s="12" t="e">
        <f t="shared" si="2"/>
        <v>#REF!</v>
      </c>
      <c r="D12" s="12" t="e">
        <f t="shared" si="2"/>
        <v>#REF!</v>
      </c>
      <c r="E12" s="12" t="e">
        <f t="shared" si="2"/>
        <v>#REF!</v>
      </c>
      <c r="F12" s="12" t="e">
        <f t="shared" si="2"/>
        <v>#REF!</v>
      </c>
      <c r="G12" s="12" t="e">
        <f t="shared" si="1"/>
        <v>#REF!</v>
      </c>
    </row>
    <row r="13" spans="1:7" x14ac:dyDescent="0.25">
      <c r="A13" s="14"/>
      <c r="B13" s="13" t="e">
        <f t="shared" si="2"/>
        <v>#REF!</v>
      </c>
      <c r="C13" s="13" t="e">
        <f t="shared" si="2"/>
        <v>#REF!</v>
      </c>
      <c r="D13" s="13" t="e">
        <f t="shared" si="2"/>
        <v>#REF!</v>
      </c>
      <c r="E13" s="13" t="e">
        <f t="shared" si="2"/>
        <v>#REF!</v>
      </c>
      <c r="F13" s="13" t="e">
        <f t="shared" si="2"/>
        <v>#REF!</v>
      </c>
      <c r="G13" s="14" t="e">
        <f t="shared" si="1"/>
        <v>#REF!</v>
      </c>
    </row>
    <row r="14" spans="1:7" x14ac:dyDescent="0.25">
      <c r="A14" s="12"/>
      <c r="B14" s="12" t="e">
        <f>Лист1!#REF!*B3%</f>
        <v>#REF!</v>
      </c>
      <c r="C14" s="12" t="e">
        <f>Лист1!#REF!*C3%</f>
        <v>#REF!</v>
      </c>
      <c r="D14" s="12" t="e">
        <f>Лист1!#REF!*D3%</f>
        <v>#REF!</v>
      </c>
      <c r="E14" s="12" t="e">
        <f>Лист1!#REF!*E3%</f>
        <v>#REF!</v>
      </c>
      <c r="F14" s="12" t="e">
        <f>Лист1!#REF!*F3%</f>
        <v>#REF!</v>
      </c>
      <c r="G14" s="12" t="e">
        <f t="shared" si="1"/>
        <v>#REF!</v>
      </c>
    </row>
    <row r="15" spans="1:7" x14ac:dyDescent="0.25">
      <c r="A15" s="14"/>
      <c r="B15" s="13" t="e">
        <f>B14*Лист1!$A$1</f>
        <v>#REF!</v>
      </c>
      <c r="C15" s="13" t="e">
        <f>C14*Лист1!$A$1</f>
        <v>#REF!</v>
      </c>
      <c r="D15" s="13" t="e">
        <f>D14*Лист1!$B$1</f>
        <v>#REF!</v>
      </c>
      <c r="E15" s="13" t="e">
        <f>E14*Лист1!$B$1</f>
        <v>#REF!</v>
      </c>
      <c r="F15" s="13" t="e">
        <f>F14*Лист1!$B$1</f>
        <v>#REF!</v>
      </c>
      <c r="G15" s="14" t="e">
        <f t="shared" si="1"/>
        <v>#REF!</v>
      </c>
    </row>
    <row r="16" spans="1:7" x14ac:dyDescent="0.25">
      <c r="A16" s="12"/>
      <c r="B16" s="12" t="e">
        <f>Лист1!#REF!*B3%</f>
        <v>#REF!</v>
      </c>
      <c r="C16" s="12" t="e">
        <f>Лист1!#REF!*C3%</f>
        <v>#REF!</v>
      </c>
      <c r="D16" s="12" t="e">
        <f>Лист1!#REF!*D3%</f>
        <v>#REF!</v>
      </c>
      <c r="E16" s="12" t="e">
        <f>Лист1!#REF!*E3%</f>
        <v>#REF!</v>
      </c>
      <c r="F16" s="12" t="e">
        <f>Лист1!#REF!*F3%</f>
        <v>#REF!</v>
      </c>
      <c r="G16" s="12" t="e">
        <f t="shared" si="1"/>
        <v>#REF!</v>
      </c>
    </row>
    <row r="17" spans="1:7" x14ac:dyDescent="0.25">
      <c r="A17" s="14"/>
      <c r="B17" s="13" t="e">
        <f>B16*Лист1!$A$1</f>
        <v>#REF!</v>
      </c>
      <c r="C17" s="13" t="e">
        <f>C16*Лист1!$A$1</f>
        <v>#REF!</v>
      </c>
      <c r="D17" s="13" t="e">
        <f>D16*Лист1!$B$1</f>
        <v>#REF!</v>
      </c>
      <c r="E17" s="13" t="e">
        <f>E16*Лист1!$B$1</f>
        <v>#REF!</v>
      </c>
      <c r="F17" s="13" t="e">
        <f>F16*Лист1!$B$1</f>
        <v>#REF!</v>
      </c>
      <c r="G17" s="14" t="e">
        <f t="shared" si="1"/>
        <v>#REF!</v>
      </c>
    </row>
    <row r="18" spans="1:7" x14ac:dyDescent="0.25">
      <c r="A18" s="12"/>
      <c r="B18" s="12" t="e">
        <f>Лист1!#REF!*B3%</f>
        <v>#REF!</v>
      </c>
      <c r="C18" s="12" t="e">
        <f>Лист1!#REF!*C3%</f>
        <v>#REF!</v>
      </c>
      <c r="D18" s="12" t="e">
        <f>Лист1!#REF!*D3%</f>
        <v>#REF!</v>
      </c>
      <c r="E18" s="12" t="e">
        <f>Лист1!#REF!*E3%</f>
        <v>#REF!</v>
      </c>
      <c r="F18" s="12" t="e">
        <f>Лист1!#REF!*F3%</f>
        <v>#REF!</v>
      </c>
      <c r="G18" s="12" t="e">
        <f t="shared" si="1"/>
        <v>#REF!</v>
      </c>
    </row>
    <row r="19" spans="1:7" x14ac:dyDescent="0.25">
      <c r="A19" s="14"/>
      <c r="B19" s="13" t="e">
        <f>B18*Лист1!$A$1</f>
        <v>#REF!</v>
      </c>
      <c r="C19" s="13" t="e">
        <f>C18*Лист1!$A$1</f>
        <v>#REF!</v>
      </c>
      <c r="D19" s="13" t="e">
        <f>D18*Лист1!$B$1</f>
        <v>#REF!</v>
      </c>
      <c r="E19" s="13" t="e">
        <f>E18*Лист1!$B$1</f>
        <v>#REF!</v>
      </c>
      <c r="F19" s="13" t="e">
        <f>F18*Лист1!$B$1</f>
        <v>#REF!</v>
      </c>
      <c r="G19" s="14" t="e">
        <f t="shared" si="1"/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Лист3</vt:lpstr>
      <vt:lpstr>Лист1</vt:lpstr>
      <vt:lpstr>Лист2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2022-02-09T02:12:29Z</dcterms:modified>
</cp:coreProperties>
</file>