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22995" windowHeight="10695" tabRatio="884"/>
  </bookViews>
  <sheets>
    <sheet name="табл1" sheetId="1" r:id="rId1"/>
    <sheet name="табл2" sheetId="4" r:id="rId2"/>
    <sheet name="табл3" sheetId="5" r:id="rId3"/>
    <sheet name="табл4" sheetId="6" r:id="rId4"/>
    <sheet name="табл5" sheetId="7" r:id="rId5"/>
    <sheet name="табл6" sheetId="8" r:id="rId6"/>
    <sheet name="табл7" sheetId="9" r:id="rId7"/>
    <sheet name="табл8" sheetId="10" r:id="rId8"/>
    <sheet name="табл9" sheetId="11" r:id="rId9"/>
    <sheet name="табл10" sheetId="12" r:id="rId10"/>
    <sheet name="табл11" sheetId="13" r:id="rId11"/>
    <sheet name="табл12" sheetId="14" r:id="rId12"/>
    <sheet name="табл13" sheetId="15" r:id="rId13"/>
    <sheet name="табл14" sheetId="16" r:id="rId14"/>
    <sheet name="табл15" sheetId="17" r:id="rId15"/>
    <sheet name="табл16" sheetId="18" r:id="rId16"/>
    <sheet name="табл17-19" sheetId="19" r:id="rId17"/>
    <sheet name="табл20" sheetId="20" r:id="rId18"/>
    <sheet name="табл21-22" sheetId="21" r:id="rId19"/>
    <sheet name="табл23" sheetId="22" r:id="rId20"/>
    <sheet name="табл24-25" sheetId="23" r:id="rId21"/>
    <sheet name="табл26-27" sheetId="24" r:id="rId22"/>
    <sheet name="табл28" sheetId="25" r:id="rId23"/>
    <sheet name="табл29" sheetId="26" r:id="rId24"/>
    <sheet name="табл30" sheetId="27" r:id="rId25"/>
    <sheet name="табл31" sheetId="28" r:id="rId26"/>
    <sheet name="табл32" sheetId="29" r:id="rId27"/>
    <sheet name="табл33" sheetId="30" r:id="rId28"/>
  </sheets>
  <definedNames>
    <definedName name="_xlnm.Print_Titles" localSheetId="0">табл1!$7:$9</definedName>
    <definedName name="_xlnm.Print_Titles" localSheetId="2">табл3!$A:$P,табл3!$7:$10</definedName>
    <definedName name="_xlnm.Print_Area" localSheetId="0">табл1!$A$1:$R$274</definedName>
    <definedName name="_xlnm.Print_Area" localSheetId="14">табл15!$A$1:$G$58</definedName>
    <definedName name="_xlnm.Print_Area" localSheetId="2">табл3!$A$1:$P$96</definedName>
    <definedName name="_xlnm.Print_Area" localSheetId="3">табл4!$A$4:$L$40</definedName>
  </definedNames>
  <calcPr calcId="144525"/>
</workbook>
</file>

<file path=xl/calcChain.xml><?xml version="1.0" encoding="utf-8"?>
<calcChain xmlns="http://schemas.openxmlformats.org/spreadsheetml/2006/main">
  <c r="G11" i="30" l="1"/>
  <c r="L11" i="29"/>
  <c r="G11" i="28" l="1"/>
  <c r="F11" i="26" l="1"/>
  <c r="K12" i="25"/>
  <c r="N12" i="24" l="1"/>
  <c r="M11" i="24"/>
  <c r="J10" i="22" l="1"/>
  <c r="I11" i="21"/>
  <c r="K8" i="20"/>
  <c r="H41" i="19"/>
  <c r="H40" i="19"/>
  <c r="H39" i="19"/>
  <c r="H38" i="19"/>
  <c r="H37" i="19"/>
  <c r="H36" i="19"/>
  <c r="H35" i="19"/>
  <c r="H28" i="19"/>
  <c r="H27" i="19"/>
  <c r="H26" i="19"/>
  <c r="H25" i="19"/>
  <c r="H24" i="19"/>
  <c r="H23" i="19"/>
  <c r="H22" i="19"/>
  <c r="P10" i="19"/>
  <c r="A4" i="18" l="1"/>
  <c r="A4" i="17" l="1"/>
  <c r="A6" i="16" l="1"/>
  <c r="B4" i="13" l="1"/>
  <c r="B4" i="12" l="1"/>
  <c r="B4" i="10" l="1"/>
  <c r="B4" i="9" l="1"/>
</calcChain>
</file>

<file path=xl/sharedStrings.xml><?xml version="1.0" encoding="utf-8"?>
<sst xmlns="http://schemas.openxmlformats.org/spreadsheetml/2006/main" count="3896" uniqueCount="1725">
  <si>
    <t>ТАРИФЫ</t>
  </si>
  <si>
    <t>Наименование КСГ</t>
  </si>
  <si>
    <t>Код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</si>
  <si>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</si>
  <si>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</si>
  <si>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</si>
  <si>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</si>
  <si>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 xml:space="preserve">Кесарево сечение 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</si>
  <si>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</si>
  <si>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</si>
  <si>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</si>
  <si>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</si>
  <si>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</si>
  <si>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 xml:space="preserve">Искусственное прерывание беременности (аборт) </t>
  </si>
  <si>
    <t>Экстракорпоральное оплодотворение</t>
  </si>
  <si>
    <t>Операции на женских половых органах (уровень  1)</t>
  </si>
  <si>
    <t>Операции на женских половых органах (уровень  2)</t>
  </si>
  <si>
    <t>Операции на женских половых органах (уровень  3)</t>
  </si>
  <si>
    <t>Операции на женских половых органах (уровень  4)</t>
  </si>
  <si>
    <t>Осложнения, связанные преимущественно с послеродовым периодом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</si>
  <si>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</si>
  <si>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</si>
  <si>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</si>
  <si>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</si>
  <si>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Неинфекционный энтерит и колит</t>
  </si>
  <si>
    <t>Болезни печени, уровень  1</t>
  </si>
  <si>
    <t>Болезни печени, уровень  2</t>
  </si>
  <si>
    <t>Болезни поджелудочной железы</t>
  </si>
  <si>
    <t>Анемии, уровень  1</t>
  </si>
  <si>
    <t>Анемии, уровень  2</t>
  </si>
  <si>
    <t>Анемии, уровень  3</t>
  </si>
  <si>
    <t>Нарушения свертываемости крови</t>
  </si>
  <si>
    <t xml:space="preserve">Другие болезни крови и кроветворных органов </t>
  </si>
  <si>
    <t>"Большие" болезни кожи</t>
  </si>
  <si>
    <t>Инфекции кожи и подкожной клетчатки</t>
  </si>
  <si>
    <t>"Малые" болезни кожи</t>
  </si>
  <si>
    <t>Врожденные аномалии сердечно-сосудистой системы, дети</t>
  </si>
  <si>
    <t>Химиотерапия при остром лейкозе, дети</t>
  </si>
  <si>
    <t>Химиотерапия при других злокачественных новообразованиях лимфоидной и кроветворной тканей, дети</t>
  </si>
  <si>
    <t>Операции на мужских половых органах, дети (уровень  1)</t>
  </si>
  <si>
    <t>Операции на мужских половых органах, дети (уровень  2)</t>
  </si>
  <si>
    <t>Операции на мужских половых органах, дети (уровень  3)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</si>
  <si>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</si>
  <si>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</si>
  <si>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</si>
  <si>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</si>
  <si>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 xml:space="preserve">Детская хирургия в период новорожденности </t>
  </si>
  <si>
    <t>Аппендэктомия, дети</t>
  </si>
  <si>
    <t>Операции по поводу грыж, дети (уровень  1)</t>
  </si>
  <si>
    <t>Операции по поводу грыж, дети (уровень  2)</t>
  </si>
  <si>
    <t>Сахарный диабет, дети</t>
  </si>
  <si>
    <t>Другие болезни эндокринной системы, дети</t>
  </si>
  <si>
    <t>Кишечные инфекции, взрослые</t>
  </si>
  <si>
    <t>Кишечные инфекции, дети</t>
  </si>
  <si>
    <t xml:space="preserve">Вирусный гепатит острый 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</si>
  <si>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</si>
  <si>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</si>
  <si>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</si>
  <si>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</si>
  <si>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</si>
  <si>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</si>
  <si>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Стенокардия (кроме нестабильной),  хроническая ишемическая болезнь сердца, проводилась коронарография</t>
  </si>
  <si>
    <t xml:space="preserve">Нестабильная стенокардия, инфаркт миокарда, легочная эмболия, лечение без тромболитической терапии  </t>
  </si>
  <si>
    <t>Нестабильная стенокардия, инфаркт миокарда, легочная эмболия, лечение с тромболитической терапией</t>
  </si>
  <si>
    <t xml:space="preserve">Нарушения ритма и проводимости </t>
  </si>
  <si>
    <t>Эндокардит, миокардит</t>
  </si>
  <si>
    <t>Операции на кишечнике и анальной области (уровень  1)</t>
  </si>
  <si>
    <t>Операции на кишечнике и анальной области (уровень  2)</t>
  </si>
  <si>
    <t>Операции на кишечнике и анальной области (уровень  3)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</si>
  <si>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</si>
  <si>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</si>
  <si>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</si>
  <si>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Рассеянный склероз</t>
  </si>
  <si>
    <t>Эпилепсия, судороги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</si>
  <si>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</si>
  <si>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</si>
  <si>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</si>
  <si>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</si>
  <si>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</si>
  <si>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</si>
  <si>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</si>
  <si>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</si>
  <si>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</si>
  <si>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</si>
  <si>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</si>
  <si>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</si>
  <si>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 1)</t>
  </si>
  <si>
    <t>Операции на центральной нервной системе и головном мозге (уровень  2)</t>
  </si>
  <si>
    <t>Операции на периферической нервной системе (уровень  1)</t>
  </si>
  <si>
    <t>Операции на периферической нервной системе (уровень  2)</t>
  </si>
  <si>
    <t>Операции на периферической нервной системе (уровень  3)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</si>
  <si>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</si>
  <si>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</si>
  <si>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</si>
  <si>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</si>
  <si>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</si>
  <si>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 1)</t>
  </si>
  <si>
    <t>Другие нарушения, возникшие в перинатальном периоде (уровень  2)</t>
  </si>
  <si>
    <t>Другие нарушения, возникшие в перинатальном периоде (уровень  3)</t>
  </si>
  <si>
    <t>Почечная недостаточность, без диализа</t>
  </si>
  <si>
    <t>Почечная недостаточность, диализ</t>
  </si>
  <si>
    <t>Гемодиализ</t>
  </si>
  <si>
    <t>Перитонеальный диализ</t>
  </si>
  <si>
    <t>Гломерулярные болезни</t>
  </si>
  <si>
    <t>Операции на женских половых органах при злокачественных новообразованиях  (уровень  1)</t>
  </si>
  <si>
    <t>Операции на женских половых органах при злокачественных новообразованиях (уровень  2)</t>
  </si>
  <si>
    <t>Операции на кишечнике и анальной области при злокачественных новообразованиях (уровень  1)</t>
  </si>
  <si>
    <t>Операции на кишечнике и анальной области при злокачественных новообразованиях (уровень  2)</t>
  </si>
  <si>
    <t>Операции на кишечнике и анальной области при злокачественных новообразованиях (уровень  3)</t>
  </si>
  <si>
    <t>Химиотерапия при остром лейкозе, взрослые</t>
  </si>
  <si>
    <t>Химиотерапия при других злокачественных новообразованиях лимфоидной и кроветворной тканей, взрослые</t>
  </si>
  <si>
    <t>Химиотерапия при злокачественных новообразованиях других локализаций (кроме лимфоидной и кроветворной тканей) (уровень 1)</t>
  </si>
  <si>
    <t>Химиотерапия при злокачественных новообразованиях других локализаций (кроме лимфоидной и кроветворной тканей) (уровень 2)</t>
  </si>
  <si>
    <t>Лучевая терапия  (уровень  1)</t>
  </si>
  <si>
    <t>Лучевая терапия (уровень  2)</t>
  </si>
  <si>
    <t>Лучевая терапия (уровень  3)</t>
  </si>
  <si>
    <t>Операции при злокачественных новообразованиях почки и мочевыделительной системы (уровень  1)</t>
  </si>
  <si>
    <t>Операции при злокачественных новообразованиях почки и мочевыделительной системы (уровень 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</si>
  <si>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</si>
  <si>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</si>
  <si>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злокачественном новообразовании щитовидной железы</t>
  </si>
  <si>
    <t>Мастэктомия</t>
  </si>
  <si>
    <t xml:space="preserve">Другие операции при злокачественном новообразовании молочной железы (кроме мастэктомии) </t>
  </si>
  <si>
    <t>Операции при злокачественном новообразовании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</si>
  <si>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</si>
  <si>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</si>
  <si>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Злокачественное новообразование  без специального противоопухолевого лечения</t>
  </si>
  <si>
    <t>Операции на органе слуха, придаточных пазухах носа 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</si>
  <si>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 1)</t>
  </si>
  <si>
    <t>Операции на нижних дыхательных путях и легочной ткани при злокачественных новообразованиях (уровень 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</si>
  <si>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</si>
  <si>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</si>
  <si>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</si>
  <si>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</si>
  <si>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</si>
  <si>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</si>
  <si>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 1)</t>
  </si>
  <si>
    <t>Операции на органе слуха, придаточных пазухах носа  и верхних дыхательных путях (уровень  2)</t>
  </si>
  <si>
    <t>Операции на органе слуха, придаточных пазухах носа  и верхних дыхательных путях (уровень  3)</t>
  </si>
  <si>
    <t>Операции на органе слуха, придаточных пазухах носа  и верхних дыхательных путях (уровень  4)</t>
  </si>
  <si>
    <t>Операции на органе зрения (уровень  1)</t>
  </si>
  <si>
    <t>Операции на органе зрения (уровень  2)</t>
  </si>
  <si>
    <t>Операции на органе зрения (уровень  3)</t>
  </si>
  <si>
    <t>Операции на органе зрения (уровень  4)</t>
  </si>
  <si>
    <t>Операции на органе зрения (уровень  5)</t>
  </si>
  <si>
    <t>Болезни глаза</t>
  </si>
  <si>
    <t>Травмы глаза</t>
  </si>
  <si>
    <t>Нарушения всасывания, дети</t>
  </si>
  <si>
    <t>Другие болезни органов пищеварения, дети</t>
  </si>
  <si>
    <t>Системные поражения соединительной ткани у детей</t>
  </si>
  <si>
    <t>Вроденные аномалии головного и спинного мозга, дети</t>
  </si>
  <si>
    <t>Эпилепсия, судороги, дети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</si>
  <si>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</si>
  <si>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</si>
  <si>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</si>
  <si>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Астма</t>
  </si>
  <si>
    <t>Системные поражения соединительной ткани</t>
  </si>
  <si>
    <t>Ревматические болезни сердца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</si>
  <si>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</si>
  <si>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</si>
  <si>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</si>
  <si>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системы кровообращения</t>
  </si>
  <si>
    <t>Операции на сердце и коронарных сосудах (уровень  1)</t>
  </si>
  <si>
    <t>Операции на сердце и коронарных сосудах (уровень  2)</t>
  </si>
  <si>
    <t>Операции на сердце и коронарных сосудах (уровень  3)</t>
  </si>
  <si>
    <t>Операции на сосудах (уровень  1)</t>
  </si>
  <si>
    <t>Операции на сосудах (уровень  2)</t>
  </si>
  <si>
    <t>Операции на сосудах (уровень  3)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</si>
  <si>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</si>
  <si>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</si>
  <si>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</si>
  <si>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</si>
  <si>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</si>
  <si>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 xml:space="preserve">Гипертоническая болезнь </t>
  </si>
  <si>
    <t>Стенокардия (кроме нестабильной),  хроническая ишемическая болезнь сердца,  коронарография не проводилась</t>
  </si>
  <si>
    <t>Другие болезни сердца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</si>
  <si>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</si>
  <si>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</si>
  <si>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Инфекционные и воспалительные артропатии</t>
  </si>
  <si>
    <t>Отравления и другие воздействия внешних причин (уровень  1)</t>
  </si>
  <si>
    <t>Отравления и другие воздействия внешних причин (уровень  2)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</si>
  <si>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</si>
  <si>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</si>
  <si>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Госпитализация в диагностических целях с постановкой/подтверждением диагноза злокачественного новообразования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</si>
  <si>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</si>
  <si>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 1)</t>
  </si>
  <si>
    <t>Операции на нижних дыхательных путях и легочной ткани, органах средостения (уровень  2)</t>
  </si>
  <si>
    <t>Операции на нижних дыхательных путях и легочной ткани, органах средостения (уровень  3)</t>
  </si>
  <si>
    <t>Операции на нижних дыхательных путях и легочной ткани, органах средостения (уровень  4)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</si>
  <si>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</si>
  <si>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</si>
  <si>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</si>
  <si>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</si>
  <si>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</si>
  <si>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</si>
  <si>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 xml:space="preserve">Операции на костно-мышечной системе с использованием металлических конструкций и биодеградирующих материалов </t>
  </si>
  <si>
    <t xml:space="preserve">Эндопротезирование суставов </t>
  </si>
  <si>
    <t>Операции на костно-мышечной системе и суставах (уровень  1)</t>
  </si>
  <si>
    <t>Операции на костно-мышечной системе и суставах (уровень  2)</t>
  </si>
  <si>
    <t>Операции на костно-мышечной системе и суставах (уровень  3)</t>
  </si>
  <si>
    <t>Операции на костно-мышечной системе и суставах (уровень  4)</t>
  </si>
  <si>
    <t>Операции на костно-мышечной системе и суставах (уровень  5)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</si>
  <si>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</si>
  <si>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</si>
  <si>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врожденные аномалии, повреждения мочевой системы и мужских половых органов  </t>
  </si>
  <si>
    <t>Операции на мужских половых органах, взрослые (уровень  1)</t>
  </si>
  <si>
    <t>Операции на мужских половых органах, взрослые (уровень  2)</t>
  </si>
  <si>
    <t>Операции на мужских половых органах, взрослые (уровень  3)</t>
  </si>
  <si>
    <t>Операции на почке и мочевыделительной системе, взрослые (уровень  1)</t>
  </si>
  <si>
    <t>Операции на почке и мочевыделительной системе, взрослые (уровень  2)</t>
  </si>
  <si>
    <t>Операции на почке и мочевыделительной системе, взрослые (уровень  3)</t>
  </si>
  <si>
    <t>Операции на почке и мочевыделительной системе, взрослые (уровень  4)</t>
  </si>
  <si>
    <t>Болезни лимфатических сосудов и лимфатических узлов</t>
  </si>
  <si>
    <t>Операции на коже, подкожной клетчатке, придатках кожи (уровень  1)</t>
  </si>
  <si>
    <t>Операции на коже, подкожной клетчатке, придатках кожи (уровень  2)</t>
  </si>
  <si>
    <t>Операции на коже, подкожной клетчатке, придатках кожи (уровень  3)</t>
  </si>
  <si>
    <t>Операции на коже, подкожной клетчатке, придатках кожи (уровень  4)</t>
  </si>
  <si>
    <t>Операции на органах кроветворения и иммунной системы (уровень  1)</t>
  </si>
  <si>
    <t>Операции на органах кроветворения и иммунной системы (уровень  2)</t>
  </si>
  <si>
    <t>Операции на органах кроветворения и иммунной системы (уровень  3)</t>
  </si>
  <si>
    <t>Операции на эндокринных железах кроме гипофиза (уровень  1)</t>
  </si>
  <si>
    <t>Операции на эндокринных железах кроме гипофиза (уровень 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</si>
  <si>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</si>
  <si>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</si>
  <si>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</si>
  <si>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</si>
  <si>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</si>
  <si>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</si>
  <si>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</si>
  <si>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</si>
  <si>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 xml:space="preserve">Другие операции на молочной железе </t>
  </si>
  <si>
    <t>Операции на желчном пузыре и желчевыводящих путях (уровень  1)</t>
  </si>
  <si>
    <t>Операции на желчном пузыре и желчевыводящих путях (уровень  2)</t>
  </si>
  <si>
    <t>Операции на печени и поджелудочной железе (уровень  1)</t>
  </si>
  <si>
    <t>Операции на печени и поджелудочной железе (уровень  2)</t>
  </si>
  <si>
    <t>Операции на пищеводе, желудке, двенадцатиперстной кишке (уровень  1)</t>
  </si>
  <si>
    <t>Операции на пищеводе, желудке, двенадцатиперстной кишке (уровень  2)</t>
  </si>
  <si>
    <t>Операции на пищеводе, желудке, двенадцатиперстной кишке (уровень  3)</t>
  </si>
  <si>
    <t xml:space="preserve">Аппендэктомия, взрослые  </t>
  </si>
  <si>
    <t>Операции по поводу грыж, взрослые (уровень  1)</t>
  </si>
  <si>
    <t>Операции по поводу грыж, взрослые (уровень  2)</t>
  </si>
  <si>
    <t>Другие операции на органах брюшной полости (уровень  1)</t>
  </si>
  <si>
    <t>Другие операции на органах брюшной полости (уровень  2)</t>
  </si>
  <si>
    <t>Другие операции на органах брюшной полости (уровень  3)</t>
  </si>
  <si>
    <t>Ожоги и отморожения (уровень 1)</t>
  </si>
  <si>
    <t>Ожоги и отморожения (уровень 2)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</si>
  <si>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</si>
  <si>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 1)</t>
  </si>
  <si>
    <t>Операции на органах полости рта (уровень  2)</t>
  </si>
  <si>
    <t>Операции на органах полости рта (уровень  3)</t>
  </si>
  <si>
    <t>Операции на органах полости рта (уровень  4)</t>
  </si>
  <si>
    <t>Сахарный диабет без осложнений, взрослые</t>
  </si>
  <si>
    <t>Сахарный диабет с осложнениями, взрослые</t>
  </si>
  <si>
    <t>Другие болезни эндокринной системы, взрослые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</si>
  <si>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</si>
  <si>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</si>
  <si>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</si>
  <si>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 xml:space="preserve">Кистозный фиброз </t>
  </si>
  <si>
    <t>Хромосомные аномалии</t>
  </si>
  <si>
    <t>Факторы, влияющие на состояние здоровья  населения и обращения в учреждения здравоохранения</t>
  </si>
  <si>
    <t xml:space="preserve">Госпитализация в диагностических целях с постановкой диагноза туберкулеза, ВИЧ-инфекции, психического заболевания </t>
  </si>
  <si>
    <t>к тарифному соглашению в системе ОМС ЕАО на 2015 год</t>
  </si>
  <si>
    <t>КЗ</t>
  </si>
  <si>
    <t>УК</t>
  </si>
  <si>
    <t>ОГБУЗ "Областная больница"</t>
  </si>
  <si>
    <t>ОГБУЗ "Детская областная больница"</t>
  </si>
  <si>
    <t>ОГБУЗ "КВД"</t>
  </si>
  <si>
    <t>ЗАО МЦОГЭМХ и МР-"Санус"</t>
  </si>
  <si>
    <t>ОГБУЗ "Облученская РБ"</t>
  </si>
  <si>
    <t>ОГБУЗ "Теплоозерская ЦРБ"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</si>
  <si>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</si>
  <si>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</si>
  <si>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</si>
  <si>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</si>
  <si>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</si>
  <si>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"Онкологи-ческий диспансер"</t>
  </si>
  <si>
    <t>ОГБУЗ "Инфекцион-ная больница"</t>
  </si>
  <si>
    <t>88.26001и</t>
  </si>
  <si>
    <t>88.26002и</t>
  </si>
  <si>
    <t>88.26003и</t>
  </si>
  <si>
    <t>88.25004и</t>
  </si>
  <si>
    <t>88.25005и</t>
  </si>
  <si>
    <t>88.27006и</t>
  </si>
  <si>
    <t>88.27007и</t>
  </si>
  <si>
    <t>88.27008и</t>
  </si>
  <si>
    <t>88.27009и</t>
  </si>
  <si>
    <t>88.26010и</t>
  </si>
  <si>
    <t>88.28011и</t>
  </si>
  <si>
    <t>88.27012и</t>
  </si>
  <si>
    <t>88.27013и</t>
  </si>
  <si>
    <t>88.27014и</t>
  </si>
  <si>
    <t>88.27015и</t>
  </si>
  <si>
    <t>88.27016и</t>
  </si>
  <si>
    <t>88.27017и</t>
  </si>
  <si>
    <t>88.27018и</t>
  </si>
  <si>
    <t>88.07019и</t>
  </si>
  <si>
    <t>88.07020и</t>
  </si>
  <si>
    <t>88.05021и</t>
  </si>
  <si>
    <t>88.05022и</t>
  </si>
  <si>
    <t>88.05023и</t>
  </si>
  <si>
    <t>88.05024и</t>
  </si>
  <si>
    <t>88.05025и</t>
  </si>
  <si>
    <t>88.11026и</t>
  </si>
  <si>
    <t>88.11027и</t>
  </si>
  <si>
    <t>88.11028и</t>
  </si>
  <si>
    <t>88.11029и</t>
  </si>
  <si>
    <t>88.11030и</t>
  </si>
  <si>
    <t>88.43031и</t>
  </si>
  <si>
    <t>88.43032и</t>
  </si>
  <si>
    <t>88.43033и</t>
  </si>
  <si>
    <t>88.02034и</t>
  </si>
  <si>
    <t>88.23035и</t>
  </si>
  <si>
    <t>88.23036и</t>
  </si>
  <si>
    <t>88.21037и</t>
  </si>
  <si>
    <t>88.21038и</t>
  </si>
  <si>
    <t>88.21039и</t>
  </si>
  <si>
    <t>88.21040и</t>
  </si>
  <si>
    <t>88.21041и</t>
  </si>
  <si>
    <t>88.21042и</t>
  </si>
  <si>
    <t>88.21043и</t>
  </si>
  <si>
    <t>88.13044и</t>
  </si>
  <si>
    <t>88.13045и</t>
  </si>
  <si>
    <t>88.13046и</t>
  </si>
  <si>
    <t>88.13047и</t>
  </si>
  <si>
    <t>88.08048и</t>
  </si>
  <si>
    <t>88.08049и</t>
  </si>
  <si>
    <t>88.09050и</t>
  </si>
  <si>
    <t>88.09051и</t>
  </si>
  <si>
    <t>88.09052и</t>
  </si>
  <si>
    <t>88.09053и</t>
  </si>
  <si>
    <t>88.09054и</t>
  </si>
  <si>
    <t>88.09055и</t>
  </si>
  <si>
    <t>88.09056и</t>
  </si>
  <si>
    <t>88.09057и</t>
  </si>
  <si>
    <t>88.09058и</t>
  </si>
  <si>
    <t>88.02059и</t>
  </si>
  <si>
    <t>88.02060и</t>
  </si>
  <si>
    <t>88.02061и</t>
  </si>
  <si>
    <t>88.02062и</t>
  </si>
  <si>
    <t>88.02063и</t>
  </si>
  <si>
    <t>88.49064и</t>
  </si>
  <si>
    <t>88.49065и</t>
  </si>
  <si>
    <t>88.49066и</t>
  </si>
  <si>
    <t>88.34067и</t>
  </si>
  <si>
    <t>88.34068и</t>
  </si>
  <si>
    <t>88.34069и</t>
  </si>
  <si>
    <t>88.34070и</t>
  </si>
  <si>
    <t>88.34071и</t>
  </si>
  <si>
    <t>88.34072и</t>
  </si>
  <si>
    <t>88.34073и</t>
  </si>
  <si>
    <t>88.34074и</t>
  </si>
  <si>
    <t>88.34075и</t>
  </si>
  <si>
    <t>88.34076и</t>
  </si>
  <si>
    <t>88.34077и</t>
  </si>
  <si>
    <t>88.34078и</t>
  </si>
  <si>
    <t>88.34079и</t>
  </si>
  <si>
    <t>88.14080и</t>
  </si>
  <si>
    <t>88.14081и</t>
  </si>
  <si>
    <t>88.14082и</t>
  </si>
  <si>
    <t>88.14083и</t>
  </si>
  <si>
    <t>88.14084и</t>
  </si>
  <si>
    <t>88.14085и</t>
  </si>
  <si>
    <t>88.14086и</t>
  </si>
  <si>
    <t>88.14087и</t>
  </si>
  <si>
    <t>88.14088и</t>
  </si>
  <si>
    <t>88.14089и</t>
  </si>
  <si>
    <t>88.47090и</t>
  </si>
  <si>
    <t>88.47091и</t>
  </si>
  <si>
    <t>88.47092и</t>
  </si>
  <si>
    <t>88.47093и</t>
  </si>
  <si>
    <t>88.47094и</t>
  </si>
  <si>
    <t>88.47095и</t>
  </si>
  <si>
    <t>88.47096и</t>
  </si>
  <si>
    <t>88.12097и</t>
  </si>
  <si>
    <t>88.12098и</t>
  </si>
  <si>
    <t>88.12099и</t>
  </si>
  <si>
    <t>88.12100и</t>
  </si>
  <si>
    <t>88.12101и</t>
  </si>
  <si>
    <t>88.23102и</t>
  </si>
  <si>
    <t>88.23103и</t>
  </si>
  <si>
    <t>88.23104и</t>
  </si>
  <si>
    <t>88.23105и</t>
  </si>
  <si>
    <t>88.23106и</t>
  </si>
  <si>
    <t>88.23107и</t>
  </si>
  <si>
    <t>88.23108и</t>
  </si>
  <si>
    <t>88.23109и</t>
  </si>
  <si>
    <t>88.23110и</t>
  </si>
  <si>
    <t>88.23111и</t>
  </si>
  <si>
    <t>88.23112и</t>
  </si>
  <si>
    <t>88.23113и</t>
  </si>
  <si>
    <t>88.23114и</t>
  </si>
  <si>
    <t>88.23115и</t>
  </si>
  <si>
    <t>88.23116и</t>
  </si>
  <si>
    <t>88.23117и</t>
  </si>
  <si>
    <t>88.23118и</t>
  </si>
  <si>
    <t>88.23119и</t>
  </si>
  <si>
    <t>88.23120и</t>
  </si>
  <si>
    <t>88.23121и</t>
  </si>
  <si>
    <t>88.23122и</t>
  </si>
  <si>
    <t>88.23123и</t>
  </si>
  <si>
    <t>88.23124и</t>
  </si>
  <si>
    <t>88.23125и</t>
  </si>
  <si>
    <t>88.23126и</t>
  </si>
  <si>
    <t>88.23127и</t>
  </si>
  <si>
    <t>88.23128и</t>
  </si>
  <si>
    <t>88.23129и</t>
  </si>
  <si>
    <t>88.41130и</t>
  </si>
  <si>
    <t>88.41131и</t>
  </si>
  <si>
    <t>88.41132и</t>
  </si>
  <si>
    <t>88.41133и</t>
  </si>
  <si>
    <t>88.41134и</t>
  </si>
  <si>
    <t>88.41135и</t>
  </si>
  <si>
    <t>88.41136и</t>
  </si>
  <si>
    <t>88.41137и</t>
  </si>
  <si>
    <t>88.40138и</t>
  </si>
  <si>
    <t>88.40139и</t>
  </si>
  <si>
    <t>88.40140и</t>
  </si>
  <si>
    <t>88.40141и</t>
  </si>
  <si>
    <t>88.40142и</t>
  </si>
  <si>
    <t>88.40143и</t>
  </si>
  <si>
    <t>88.40144и</t>
  </si>
  <si>
    <t>88.46145и</t>
  </si>
  <si>
    <t>88.46146и</t>
  </si>
  <si>
    <t>88.46147и</t>
  </si>
  <si>
    <t>88.46148и</t>
  </si>
  <si>
    <t>88.46149и</t>
  </si>
  <si>
    <t>88.32150и</t>
  </si>
  <si>
    <t>88.32151и</t>
  </si>
  <si>
    <t>88.32152и</t>
  </si>
  <si>
    <t>88.32153и</t>
  </si>
  <si>
    <t>88.50154и</t>
  </si>
  <si>
    <t>88.50155и</t>
  </si>
  <si>
    <t>88.17156и</t>
  </si>
  <si>
    <t>88.17157и</t>
  </si>
  <si>
    <t>88.17158и</t>
  </si>
  <si>
    <t>88.17159и</t>
  </si>
  <si>
    <t>88.17160и</t>
  </si>
  <si>
    <t>88.17161и</t>
  </si>
  <si>
    <t>88.17162и</t>
  </si>
  <si>
    <t>88.17163и</t>
  </si>
  <si>
    <t>88.17164и</t>
  </si>
  <si>
    <t>88.17165и</t>
  </si>
  <si>
    <t>88.22166и</t>
  </si>
  <si>
    <t>88.01167и</t>
  </si>
  <si>
    <t>88.01168и</t>
  </si>
  <si>
    <t>88.01169и</t>
  </si>
  <si>
    <t>88.01170и</t>
  </si>
  <si>
    <t>88.01171и</t>
  </si>
  <si>
    <t>88.01172и</t>
  </si>
  <si>
    <t>88.01173и</t>
  </si>
  <si>
    <t>88.01174и</t>
  </si>
  <si>
    <t>88.01175и</t>
  </si>
  <si>
    <t>88.01176и</t>
  </si>
  <si>
    <t>88.01177и</t>
  </si>
  <si>
    <t>88.01178и</t>
  </si>
  <si>
    <t>88.01179и</t>
  </si>
  <si>
    <t>88.01180и</t>
  </si>
  <si>
    <t>88.01181и</t>
  </si>
  <si>
    <t>88.15182и</t>
  </si>
  <si>
    <t>88.15183и</t>
  </si>
  <si>
    <t>88.15184и</t>
  </si>
  <si>
    <t>88.15185и</t>
  </si>
  <si>
    <t>88.15186и</t>
  </si>
  <si>
    <t>88.18187и</t>
  </si>
  <si>
    <t>88.18188и</t>
  </si>
  <si>
    <t>88.18189и</t>
  </si>
  <si>
    <t>88.18190и</t>
  </si>
  <si>
    <t>88.18191и</t>
  </si>
  <si>
    <t>88.18192и</t>
  </si>
  <si>
    <t>88.18193и</t>
  </si>
  <si>
    <t>88.18194и</t>
  </si>
  <si>
    <t>88.18195и</t>
  </si>
  <si>
    <t>88.18196и</t>
  </si>
  <si>
    <t>88.18197и</t>
  </si>
  <si>
    <t>88.18198и</t>
  </si>
  <si>
    <t>88.18199и</t>
  </si>
  <si>
    <t>88.21200и</t>
  </si>
  <si>
    <t>88.21201и</t>
  </si>
  <si>
    <t>88.21202и</t>
  </si>
  <si>
    <t>88.21203и</t>
  </si>
  <si>
    <t>88.21204и</t>
  </si>
  <si>
    <t>88.21205и</t>
  </si>
  <si>
    <t>88.21206и</t>
  </si>
  <si>
    <t>88.21207и</t>
  </si>
  <si>
    <t>88.21208и</t>
  </si>
  <si>
    <t>88.21209и</t>
  </si>
  <si>
    <t>88.13210и</t>
  </si>
  <si>
    <t>88.13211и</t>
  </si>
  <si>
    <t>88.13212и</t>
  </si>
  <si>
    <t>88.13213и</t>
  </si>
  <si>
    <t>88.13214и</t>
  </si>
  <si>
    <t>88.13215и</t>
  </si>
  <si>
    <t>88.13216и</t>
  </si>
  <si>
    <t>88.13217и</t>
  </si>
  <si>
    <t>88.13218и</t>
  </si>
  <si>
    <t>88.13219и</t>
  </si>
  <si>
    <t>88.13220и</t>
  </si>
  <si>
    <t>88.13221и</t>
  </si>
  <si>
    <t>88.13222и</t>
  </si>
  <si>
    <t>88.13223и</t>
  </si>
  <si>
    <t>88.13224и</t>
  </si>
  <si>
    <t>88.13225и</t>
  </si>
  <si>
    <t>88.13226и</t>
  </si>
  <si>
    <t>88.13227и</t>
  </si>
  <si>
    <t>88.13228и</t>
  </si>
  <si>
    <t>88.13229и</t>
  </si>
  <si>
    <t>88.13230и</t>
  </si>
  <si>
    <t>88.13231и</t>
  </si>
  <si>
    <t>88.13232и</t>
  </si>
  <si>
    <t>88.13233и</t>
  </si>
  <si>
    <t>88.13234и</t>
  </si>
  <si>
    <t>88.13235и</t>
  </si>
  <si>
    <t>88.13236и</t>
  </si>
  <si>
    <t>88.13237и</t>
  </si>
  <si>
    <t>88.13238и</t>
  </si>
  <si>
    <t>88.13239и</t>
  </si>
  <si>
    <t>88.13240и</t>
  </si>
  <si>
    <t>88.13241и</t>
  </si>
  <si>
    <t>88.19242и</t>
  </si>
  <si>
    <t>88.19243и</t>
  </si>
  <si>
    <t>88.22244и</t>
  </si>
  <si>
    <t>88.22245и</t>
  </si>
  <si>
    <t>88.22246и</t>
  </si>
  <si>
    <t>88.22247и</t>
  </si>
  <si>
    <t>88.22248и</t>
  </si>
  <si>
    <t>88.08249и</t>
  </si>
  <si>
    <t>88.08250и</t>
  </si>
  <si>
    <t>88.08251и</t>
  </si>
  <si>
    <t>88.08252и</t>
  </si>
  <si>
    <t>88.08253и</t>
  </si>
  <si>
    <t>88.08254и</t>
  </si>
  <si>
    <t>88.08255и</t>
  </si>
  <si>
    <t>88.65256и</t>
  </si>
  <si>
    <t>88.65257и</t>
  </si>
  <si>
    <t>88.65258и</t>
  </si>
  <si>
    <t>Таблица 1</t>
  </si>
  <si>
    <t>на законченный случай лечения заболевания, включенного в клинико - статистическую группу, коэффициент относительной затратоемкости (КЗ) клинико - статистических групп и управленческий коэффициент (УК) по клинико - статистическим группам , в стационарных условиях с 01.01.2015 года (руб.)  (для межтерртиориальных расчетов)</t>
  </si>
  <si>
    <t xml:space="preserve"> к Тарифному соглашению в системе ОМС ЕАО на 2015 год</t>
  </si>
  <si>
    <t>Тариф на законченный случай оказания услуги по медицинской реабилитации взрослого населения в ОГБУЗ "Областная больница"
с 1 января 2015 года (для межтерртиориальных расчетов)</t>
  </si>
  <si>
    <t>Таблица 2</t>
  </si>
  <si>
    <t>Профиль</t>
  </si>
  <si>
    <t>Тариф</t>
  </si>
  <si>
    <t xml:space="preserve">Ортопедические </t>
  </si>
  <si>
    <t>88.52.20и</t>
  </si>
  <si>
    <t>Гинекологические</t>
  </si>
  <si>
    <t>88.52.27и</t>
  </si>
  <si>
    <t>Офтальмологические</t>
  </si>
  <si>
    <t>88.52.40и</t>
  </si>
  <si>
    <r>
      <t>Приложение №__</t>
    </r>
    <r>
      <rPr>
        <u/>
        <sz val="10"/>
        <color theme="1"/>
        <rFont val="Times New Roman"/>
        <family val="1"/>
        <charset val="204"/>
      </rPr>
      <t>54</t>
    </r>
    <r>
      <rPr>
        <sz val="10"/>
        <color theme="1"/>
        <rFont val="Times New Roman"/>
        <family val="1"/>
        <charset val="204"/>
      </rPr>
      <t>___</t>
    </r>
  </si>
  <si>
    <r>
      <t>от " 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__ " __</t>
    </r>
    <r>
      <rPr>
        <u/>
        <sz val="10"/>
        <color theme="1"/>
        <rFont val="Times New Roman"/>
        <family val="1"/>
        <charset val="204"/>
      </rPr>
      <t>февраля</t>
    </r>
    <r>
      <rPr>
        <sz val="10"/>
        <color theme="1"/>
        <rFont val="Times New Roman"/>
        <family val="1"/>
        <charset val="204"/>
      </rPr>
      <t>__ 2015 года</t>
    </r>
  </si>
  <si>
    <t>Тарифы на одно посещение к врачу, фельдшеру в поликлинике; посещение врача, фельдшера на дому в системе ОМС ЕАО (для межтерриториальных расчетов)                                                                                                                                                      с 01 января 2015 года</t>
  </si>
  <si>
    <t xml:space="preserve">Наименование </t>
  </si>
  <si>
    <t>ОГБУЗ
"Детская областная больница"</t>
  </si>
  <si>
    <t>НУЗ "Отделенческая поликлиника на ст.Хабаровск-1 ОАО "РЖД" (ст.Облучье)</t>
  </si>
  <si>
    <t>НУЗ "Отделенческая поликлиника на ст.Хабаровск-1 ОАО "РЖД" (ст.Волочаевка-2)</t>
  </si>
  <si>
    <t>ОГБУЗ "Онкологический диспансер"</t>
  </si>
  <si>
    <t>ОГБУЗ "ЦЛФ и СМ"</t>
  </si>
  <si>
    <t>АМБУЛАТ. ПОСЕЩ.</t>
  </si>
  <si>
    <t>26,00и</t>
  </si>
  <si>
    <t>Врач-рабиолог</t>
  </si>
  <si>
    <t>26,01и</t>
  </si>
  <si>
    <t>-</t>
  </si>
  <si>
    <t>Вр-травм-г взр.</t>
  </si>
  <si>
    <t>26,02и</t>
  </si>
  <si>
    <t>Вр-травм-г дет.</t>
  </si>
  <si>
    <t>26,03и</t>
  </si>
  <si>
    <t>Акушерка на дому</t>
  </si>
  <si>
    <t>26,04и</t>
  </si>
  <si>
    <t>Вр-ортопед взр.</t>
  </si>
  <si>
    <t>26,05и</t>
  </si>
  <si>
    <t>Вр-ортопед дет.</t>
  </si>
  <si>
    <t>26,06и</t>
  </si>
  <si>
    <t>Тер-т уч.в пол.</t>
  </si>
  <si>
    <t>26,08и</t>
  </si>
  <si>
    <t>Врач-инфек-нист</t>
  </si>
  <si>
    <t>26,10и</t>
  </si>
  <si>
    <t>Вр-гастроэнтеролог</t>
  </si>
  <si>
    <t>26,11и</t>
  </si>
  <si>
    <t>Врач-кардиолог</t>
  </si>
  <si>
    <t>26,12и</t>
  </si>
  <si>
    <t>Врач-невролог</t>
  </si>
  <si>
    <t>26,13и</t>
  </si>
  <si>
    <t>Врач-ревматолог</t>
  </si>
  <si>
    <t>26,14и</t>
  </si>
  <si>
    <t>Врач-уролог</t>
  </si>
  <si>
    <t>26,15и</t>
  </si>
  <si>
    <t>Вр-хирург-прок.</t>
  </si>
  <si>
    <t>26,16и</t>
  </si>
  <si>
    <t>Вр-эндокринолог</t>
  </si>
  <si>
    <t>26,17и</t>
  </si>
  <si>
    <t>Вр-офтальмолог</t>
  </si>
  <si>
    <t>26,18и</t>
  </si>
  <si>
    <t>Вр-оториноларинголог</t>
  </si>
  <si>
    <t>26,19и</t>
  </si>
  <si>
    <t>Вр-гематолог</t>
  </si>
  <si>
    <t>26,22и</t>
  </si>
  <si>
    <t>Вр-пульмонолог</t>
  </si>
  <si>
    <t>26,23и</t>
  </si>
  <si>
    <t>Вр-нефролог</t>
  </si>
  <si>
    <t>26,24и</t>
  </si>
  <si>
    <t>Акушера-гинекол.</t>
  </si>
  <si>
    <t>26,25и</t>
  </si>
  <si>
    <t>Врач-онколог</t>
  </si>
  <si>
    <t>26.29и</t>
  </si>
  <si>
    <t>Вр-аллерголог</t>
  </si>
  <si>
    <t>26,30и</t>
  </si>
  <si>
    <t>Дерматолог</t>
  </si>
  <si>
    <t>26,31и</t>
  </si>
  <si>
    <t>Кардиоревматол.</t>
  </si>
  <si>
    <t>26,32и</t>
  </si>
  <si>
    <t>Педиатр участковый</t>
  </si>
  <si>
    <t>26,35и</t>
  </si>
  <si>
    <t>Терапевт цеховой</t>
  </si>
  <si>
    <t>26,39и</t>
  </si>
  <si>
    <t>Врач-хирург</t>
  </si>
  <si>
    <t>26,41и</t>
  </si>
  <si>
    <t>Невролог детский</t>
  </si>
  <si>
    <t>26,43и</t>
  </si>
  <si>
    <t>Уролог детский</t>
  </si>
  <si>
    <t>26,44и</t>
  </si>
  <si>
    <t>Офтальмолог дет.</t>
  </si>
  <si>
    <t>26,45и</t>
  </si>
  <si>
    <t>Оториноларингол. дет.</t>
  </si>
  <si>
    <t>26,47и</t>
  </si>
  <si>
    <t>Онкогинеколог</t>
  </si>
  <si>
    <t>26,48и</t>
  </si>
  <si>
    <t>Гинекол. дет.</t>
  </si>
  <si>
    <t>26,49и</t>
  </si>
  <si>
    <t>Гинек.по вынаш.</t>
  </si>
  <si>
    <t>26,50и</t>
  </si>
  <si>
    <t>Хирург дет.</t>
  </si>
  <si>
    <t>26,54и</t>
  </si>
  <si>
    <t>ПО невролога</t>
  </si>
  <si>
    <t>26,58и</t>
  </si>
  <si>
    <t>ПО терапевта</t>
  </si>
  <si>
    <t>26,59и</t>
  </si>
  <si>
    <t>ПО офтальмолога</t>
  </si>
  <si>
    <t>26,60и</t>
  </si>
  <si>
    <t>ПО оториноларингол.</t>
  </si>
  <si>
    <t>26,61и</t>
  </si>
  <si>
    <t>ПО хирурга</t>
  </si>
  <si>
    <t>26,62и</t>
  </si>
  <si>
    <t>Акушерки</t>
  </si>
  <si>
    <t>26,64и</t>
  </si>
  <si>
    <t>Гин-эндокринолог</t>
  </si>
  <si>
    <t>26,72и</t>
  </si>
  <si>
    <t>Фельдшер</t>
  </si>
  <si>
    <t>26,73и</t>
  </si>
  <si>
    <t>Фельдшер на дому</t>
  </si>
  <si>
    <t>26,74и</t>
  </si>
  <si>
    <t>ВПН в секции</t>
  </si>
  <si>
    <t>26,77и</t>
  </si>
  <si>
    <t>Расширен. обследование</t>
  </si>
  <si>
    <t>26,80и</t>
  </si>
  <si>
    <t>Врачеб. обследование</t>
  </si>
  <si>
    <t>26,81и</t>
  </si>
  <si>
    <t>Камертон. исслед.</t>
  </si>
  <si>
    <t>26,86и</t>
  </si>
  <si>
    <t>Врач.посещ.на выезд</t>
  </si>
  <si>
    <t>26,83и</t>
  </si>
  <si>
    <t>ПО у педиатра</t>
  </si>
  <si>
    <t>26,84и</t>
  </si>
  <si>
    <t>Врач неотложной помощи</t>
  </si>
  <si>
    <t>26,09и</t>
  </si>
  <si>
    <t>Фельдшер неотложной помощи</t>
  </si>
  <si>
    <t>26.75и</t>
  </si>
  <si>
    <t>Фельдшер неотл.пом. на дому</t>
  </si>
  <si>
    <t>26,76и</t>
  </si>
  <si>
    <t>ВРАЧ.ПОС.НА ДОМУ</t>
  </si>
  <si>
    <t>34,00и</t>
  </si>
  <si>
    <t>Вр-травматолог</t>
  </si>
  <si>
    <t>34,02и</t>
  </si>
  <si>
    <t>Травматолог</t>
  </si>
  <si>
    <t>34,03и</t>
  </si>
  <si>
    <t>Ортопед</t>
  </si>
  <si>
    <t>34,06и</t>
  </si>
  <si>
    <t>Вр-терапевт</t>
  </si>
  <si>
    <t>34,08и</t>
  </si>
  <si>
    <t>Вр-инфекционист</t>
  </si>
  <si>
    <t>34,10и</t>
  </si>
  <si>
    <t>34,11и</t>
  </si>
  <si>
    <t>Вр-кардиолог</t>
  </si>
  <si>
    <t>34,12и</t>
  </si>
  <si>
    <t>Вр-невропатолог</t>
  </si>
  <si>
    <t>34,13и</t>
  </si>
  <si>
    <t>Вр-ревматолог</t>
  </si>
  <si>
    <t>34,14и</t>
  </si>
  <si>
    <t>Вр-уролог</t>
  </si>
  <si>
    <t>34,15и</t>
  </si>
  <si>
    <t>Вр-проктолог</t>
  </si>
  <si>
    <t>34,16и</t>
  </si>
  <si>
    <t>34,17и</t>
  </si>
  <si>
    <t>34,18и</t>
  </si>
  <si>
    <t>34,19и</t>
  </si>
  <si>
    <t>34,22и</t>
  </si>
  <si>
    <t>34,23и</t>
  </si>
  <si>
    <t>34,24и</t>
  </si>
  <si>
    <t>Вр-ак-гинеколог</t>
  </si>
  <si>
    <t>34,25и</t>
  </si>
  <si>
    <t>34,29и</t>
  </si>
  <si>
    <t>34,30и</t>
  </si>
  <si>
    <t>Вр-дерматолог</t>
  </si>
  <si>
    <t>34,31и</t>
  </si>
  <si>
    <t>Врач-педиатр</t>
  </si>
  <si>
    <t>34,35и</t>
  </si>
  <si>
    <t>Вр-хирург</t>
  </si>
  <si>
    <t>34,41и</t>
  </si>
  <si>
    <t>Гинеколог детский</t>
  </si>
  <si>
    <t>34,49и</t>
  </si>
  <si>
    <t>Невролог</t>
  </si>
  <si>
    <t>34,43и</t>
  </si>
  <si>
    <t>Уролог</t>
  </si>
  <si>
    <t>34,44и</t>
  </si>
  <si>
    <t>Офтальмолог</t>
  </si>
  <si>
    <t>34,45и</t>
  </si>
  <si>
    <t>Оториноларинголог</t>
  </si>
  <si>
    <t>34,47и</t>
  </si>
  <si>
    <t>Хирург</t>
  </si>
  <si>
    <t>34,54и</t>
  </si>
  <si>
    <t>34,09и</t>
  </si>
  <si>
    <r>
      <t>Приложение № _</t>
    </r>
    <r>
      <rPr>
        <u/>
        <sz val="10"/>
        <color theme="1"/>
        <rFont val="Times New Roman"/>
        <family val="1"/>
        <charset val="204"/>
      </rPr>
      <t>54</t>
    </r>
    <r>
      <rPr>
        <sz val="10"/>
        <color theme="1"/>
        <rFont val="Times New Roman"/>
        <family val="1"/>
        <charset val="204"/>
      </rPr>
      <t>_</t>
    </r>
  </si>
  <si>
    <r>
      <t>от "_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_" __</t>
    </r>
    <r>
      <rPr>
        <u/>
        <sz val="10"/>
        <color theme="1"/>
        <rFont val="Times New Roman"/>
        <family val="1"/>
        <charset val="204"/>
      </rPr>
      <t>февраля</t>
    </r>
    <r>
      <rPr>
        <sz val="10"/>
        <color theme="1"/>
        <rFont val="Times New Roman"/>
        <family val="1"/>
        <charset val="204"/>
      </rPr>
      <t>_ 2015 года</t>
    </r>
  </si>
  <si>
    <t>Таблица 3</t>
  </si>
  <si>
    <t>Тарифы на одну консультацию врача в поликлинике в системе ОМС ЕАО (для межтерриториальных расчетов)  с 01 января 2015 года</t>
  </si>
  <si>
    <t>Наименование</t>
  </si>
  <si>
    <t>ВРАЧ-НЫЕ КОНСУЛ</t>
  </si>
  <si>
    <t>32,00и</t>
  </si>
  <si>
    <t>Инфекциониста</t>
  </si>
  <si>
    <t>32,01и</t>
  </si>
  <si>
    <t>Гастроэтеролога</t>
  </si>
  <si>
    <t>32,02и</t>
  </si>
  <si>
    <t>Кардиолога</t>
  </si>
  <si>
    <t>32,03и</t>
  </si>
  <si>
    <t>Невролога</t>
  </si>
  <si>
    <t>32,04и</t>
  </si>
  <si>
    <t>Ревматолога</t>
  </si>
  <si>
    <t>32,05и</t>
  </si>
  <si>
    <t>Хирурга</t>
  </si>
  <si>
    <t>32,06и</t>
  </si>
  <si>
    <t>Эндокринолога</t>
  </si>
  <si>
    <t>32,07и</t>
  </si>
  <si>
    <t>Офтальмолога</t>
  </si>
  <si>
    <t>32,08и</t>
  </si>
  <si>
    <t>Оториноларинголога</t>
  </si>
  <si>
    <t>32,09и</t>
  </si>
  <si>
    <t>Травматолога</t>
  </si>
  <si>
    <t>32,10и</t>
  </si>
  <si>
    <t>Аллерголога</t>
  </si>
  <si>
    <t>32,11и</t>
  </si>
  <si>
    <t>Гематолога</t>
  </si>
  <si>
    <t>32,12и</t>
  </si>
  <si>
    <t>Дерматолога</t>
  </si>
  <si>
    <t>32,13и</t>
  </si>
  <si>
    <t>Невролога дет.</t>
  </si>
  <si>
    <t>32,16и</t>
  </si>
  <si>
    <t>Нейрохирурга</t>
  </si>
  <si>
    <t>32,17и</t>
  </si>
  <si>
    <t>Нефролога</t>
  </si>
  <si>
    <t>32,18и</t>
  </si>
  <si>
    <t>Нефролга дет.</t>
  </si>
  <si>
    <t>32,19и</t>
  </si>
  <si>
    <t>Онколога</t>
  </si>
  <si>
    <t>32,20и</t>
  </si>
  <si>
    <t>Оториноларинг.дет.</t>
  </si>
  <si>
    <t>32,21и</t>
  </si>
  <si>
    <t>Офтальмолога дет.</t>
  </si>
  <si>
    <t>32,24и</t>
  </si>
  <si>
    <t>Педиатра</t>
  </si>
  <si>
    <t>32,25и</t>
  </si>
  <si>
    <t>Пульмонолога</t>
  </si>
  <si>
    <t>32,29и</t>
  </si>
  <si>
    <t>Терапевта</t>
  </si>
  <si>
    <t>32,30и</t>
  </si>
  <si>
    <t>Ортопеда</t>
  </si>
  <si>
    <t>32,31и</t>
  </si>
  <si>
    <t>Ортопеда дет.</t>
  </si>
  <si>
    <t>32,32и</t>
  </si>
  <si>
    <t>Уролога</t>
  </si>
  <si>
    <t>32,33и</t>
  </si>
  <si>
    <t>Уролога дет.</t>
  </si>
  <si>
    <t>32,34и</t>
  </si>
  <si>
    <t>Эндокринолога дет.</t>
  </si>
  <si>
    <t>32.37и</t>
  </si>
  <si>
    <t>Хирурга-проктолога</t>
  </si>
  <si>
    <t>32,38и</t>
  </si>
  <si>
    <t>Тарифы на одну условную единицу трудоемкости при оказании стоматологической помощи в системе ОМС ЕАО (для межтерриториальных расчетов)                                                                                                                            с 01 января 2015 года</t>
  </si>
  <si>
    <t>ОГБУЗ
"Стоматологическая поликлиника"</t>
  </si>
  <si>
    <t>УЕТ стоматолог</t>
  </si>
  <si>
    <t>26,26и</t>
  </si>
  <si>
    <t>Врач-стоматолог</t>
  </si>
  <si>
    <t>34,26и</t>
  </si>
  <si>
    <t>Таблица 4</t>
  </si>
  <si>
    <t>Таблица 5</t>
  </si>
  <si>
    <t xml:space="preserve">Тарифы на законченный случай лечения заболевания, включенного в клинико - профильную группу,
в условиях дневного стационара с 1 января 2015 года (для межтерриториальных расчетов)
</t>
  </si>
  <si>
    <t>Таблица 6</t>
  </si>
  <si>
    <t>№</t>
  </si>
  <si>
    <t>Клинико - профильная группа</t>
  </si>
  <si>
    <t>В стационарных подразделениях</t>
  </si>
  <si>
    <t>В амбулаторно -поликлинических подразделениях</t>
  </si>
  <si>
    <t>Дневной стационар на дому</t>
  </si>
  <si>
    <t>Инфекцонная</t>
  </si>
  <si>
    <t>90.09и</t>
  </si>
  <si>
    <t>91.09и</t>
  </si>
  <si>
    <t>92.09и</t>
  </si>
  <si>
    <t>Онкологическая</t>
  </si>
  <si>
    <t>90.23и</t>
  </si>
  <si>
    <t>91.23и</t>
  </si>
  <si>
    <t>92.23и</t>
  </si>
  <si>
    <t>Терапевтическая</t>
  </si>
  <si>
    <t>90.01и</t>
  </si>
  <si>
    <t>91.01и</t>
  </si>
  <si>
    <t>92.01и</t>
  </si>
  <si>
    <t>Эндокринологическа</t>
  </si>
  <si>
    <t>90.08и</t>
  </si>
  <si>
    <t>91.08и</t>
  </si>
  <si>
    <t>92.08и</t>
  </si>
  <si>
    <t>Неврологическая</t>
  </si>
  <si>
    <t>90.34и</t>
  </si>
  <si>
    <t>91.34и</t>
  </si>
  <si>
    <t>92.34и</t>
  </si>
  <si>
    <t>Офтольмологическая</t>
  </si>
  <si>
    <t>90.40и</t>
  </si>
  <si>
    <t>91.40и</t>
  </si>
  <si>
    <t>92.40и</t>
  </si>
  <si>
    <t>Отоларингологическая</t>
  </si>
  <si>
    <t>90.41и</t>
  </si>
  <si>
    <t>91.41и</t>
  </si>
  <si>
    <t>92.41и</t>
  </si>
  <si>
    <t>Кардиологическая</t>
  </si>
  <si>
    <t>90.02и</t>
  </si>
  <si>
    <t>91.02и</t>
  </si>
  <si>
    <t>92.02и</t>
  </si>
  <si>
    <t>Пульмонологическая</t>
  </si>
  <si>
    <t>90.32и</t>
  </si>
  <si>
    <t>91.32и</t>
  </si>
  <si>
    <t>92.32и</t>
  </si>
  <si>
    <t>Гастроэнторологическая</t>
  </si>
  <si>
    <t>90.05и</t>
  </si>
  <si>
    <t>91.05и</t>
  </si>
  <si>
    <t>92.05и</t>
  </si>
  <si>
    <t>Дермотологическая</t>
  </si>
  <si>
    <t>90.43и</t>
  </si>
  <si>
    <t>91.43и</t>
  </si>
  <si>
    <t>92.43и</t>
  </si>
  <si>
    <t>Ревматологическая</t>
  </si>
  <si>
    <t>90.50и</t>
  </si>
  <si>
    <t>91.50и</t>
  </si>
  <si>
    <t>92.50и</t>
  </si>
  <si>
    <t>Урологическая</t>
  </si>
  <si>
    <t>90.21и</t>
  </si>
  <si>
    <t>91.21и</t>
  </si>
  <si>
    <t>92.21и</t>
  </si>
  <si>
    <t>Патология беременности</t>
  </si>
  <si>
    <t>90.26и</t>
  </si>
  <si>
    <t>91.26и</t>
  </si>
  <si>
    <t>92.26и</t>
  </si>
  <si>
    <t>Педиатрическая</t>
  </si>
  <si>
    <t>90.46и</t>
  </si>
  <si>
    <t>91.46и</t>
  </si>
  <si>
    <t>92.46и</t>
  </si>
  <si>
    <t>Травмотологическая</t>
  </si>
  <si>
    <t>90.18и</t>
  </si>
  <si>
    <t>91.18и</t>
  </si>
  <si>
    <t>92.18и</t>
  </si>
  <si>
    <t xml:space="preserve">Гинекологическая </t>
  </si>
  <si>
    <t>90.27и</t>
  </si>
  <si>
    <t>91.27и</t>
  </si>
  <si>
    <t>92.27и</t>
  </si>
  <si>
    <t>Хирургическая</t>
  </si>
  <si>
    <t>90.13и</t>
  </si>
  <si>
    <t>91.13и</t>
  </si>
  <si>
    <t>92.13и</t>
  </si>
  <si>
    <t xml:space="preserve">Тарифы на законченный случай лечения заболевания, включенного в клинико - профильную группу,
в условиях дневного стационара с 1 января 2015 года ОГБУЗ "Областная больница" (для межтерриториальных расчетов).
</t>
  </si>
  <si>
    <t>Таблица 7</t>
  </si>
  <si>
    <t>Тарифы на законченный случай лечения заболевания, включенного в клинико - профильную группу,
в условиях дневного стационара с 1 января 2015 года ОГБУЗ "Детская областная больница"                                                                                                                  (для межтерриториальных расчетов).</t>
  </si>
  <si>
    <t>Таблица 8</t>
  </si>
  <si>
    <t xml:space="preserve">Тарифы на законченный случай лечения заболевания, включенного в клинико - профильную группу,
в условиях дневного стационара с 1 января 2015 года ОГБУЗ "Кожно-венерологический диспансер"                                                                                                                        (для межтерриториальных расчетов)
</t>
  </si>
  <si>
    <t>Таблица 9</t>
  </si>
  <si>
    <t xml:space="preserve">Тарифы на законченный случай лечения заболевания, включенного в клинико - профильную группу,
в условиях дневного стационара с 1 января 2015 года ОГБУЗ "Смидовичская районная больница" (для межтерриториальных расчетов).
</t>
  </si>
  <si>
    <t>Таблица 10</t>
  </si>
  <si>
    <t>Тарифы на законченный случай лечения заболевания, включенного в клинико - профильную группу,
в условиях дневного стационара с 1 января 2015 года ОГБУЗ "Ленинская центральная районная больница"(для межтерриториальных расчетов).</t>
  </si>
  <si>
    <t>Таблица 11</t>
  </si>
  <si>
    <t xml:space="preserve">Тарифы на законченный случай лечения заболевания, включенного в клинико - профильную группу,
в условиях дневного стационара с 1 января 2015 года ОГБУЗ "Октябрьская центральная районная больница" (для межтерриториальных расчетов).
</t>
  </si>
  <si>
    <t>Таблица 12</t>
  </si>
  <si>
    <t xml:space="preserve">Тарифы на законченный случай лечения заболевания, включенного в клинико - профильную группу,
в условиях дневного стационара с 1 января 2015 года ОГБУЗ "Валдгеймская центральная районная больница" (для межтерриториальных расчетов).
</t>
  </si>
  <si>
    <t>Таблица 13</t>
  </si>
  <si>
    <t>Тарифы на лабораторные исследования,
процедуры вспомогательных лечебно - диагностических служб
ОГБУЗ "Кожно - венерологический диспансер" с 01 января 2015года (для межтерриториальных расчетов)</t>
  </si>
  <si>
    <t>Таблица 14</t>
  </si>
  <si>
    <t>НАИМЕНОВАНИЕ</t>
  </si>
  <si>
    <t>КОД</t>
  </si>
  <si>
    <t>руб.</t>
  </si>
  <si>
    <t>Общий анализ крови</t>
  </si>
  <si>
    <t>1.01и</t>
  </si>
  <si>
    <t>Реакция МРПс</t>
  </si>
  <si>
    <t>11.03и</t>
  </si>
  <si>
    <t>Общий анализ мочи</t>
  </si>
  <si>
    <t>2.01и</t>
  </si>
  <si>
    <t>Взятие мазка</t>
  </si>
  <si>
    <t>Тарифы на лабораторные исследования,
процедуры вспомогательных лечебно - диагностических служб
ОГБУЗ "Онкологический диспансер" с 01 января 2015 года (для межтерриториальных расчетов)</t>
  </si>
  <si>
    <t>Таблица 15</t>
  </si>
  <si>
    <t>КЛИН-Е АН.КРОВИ</t>
  </si>
  <si>
    <t>3,00и</t>
  </si>
  <si>
    <t>Диагн-ская РСС</t>
  </si>
  <si>
    <t>14,02и</t>
  </si>
  <si>
    <t>Скорость сверт.крови</t>
  </si>
  <si>
    <t>3,07и</t>
  </si>
  <si>
    <t>Диагн-ская РСКС</t>
  </si>
  <si>
    <t>14,03и</t>
  </si>
  <si>
    <t>Длит. Кровотечения</t>
  </si>
  <si>
    <t>3,08и</t>
  </si>
  <si>
    <t>Леч/диагн.ЭГДС</t>
  </si>
  <si>
    <t>14,04и</t>
  </si>
  <si>
    <t>ЦИТОЛОГИЯ</t>
  </si>
  <si>
    <t>10,00и</t>
  </si>
  <si>
    <t>Л/Д ректосигмос</t>
  </si>
  <si>
    <t>14,05и</t>
  </si>
  <si>
    <t>Атипия</t>
  </si>
  <si>
    <t>10,01и</t>
  </si>
  <si>
    <t>Леч/диагн.РСКС</t>
  </si>
  <si>
    <t>14,06и</t>
  </si>
  <si>
    <t>Пунктаты</t>
  </si>
  <si>
    <t>10,02и</t>
  </si>
  <si>
    <t>Л/Д бронхоскоп.</t>
  </si>
  <si>
    <t>14,07и</t>
  </si>
  <si>
    <t>Иссл.горм.зеркл</t>
  </si>
  <si>
    <t>10,03и</t>
  </si>
  <si>
    <t>Э/ск.оп.на.пр.к</t>
  </si>
  <si>
    <t>14,08и</t>
  </si>
  <si>
    <t>Соск.ш.м.и церв</t>
  </si>
  <si>
    <t>10,04и</t>
  </si>
  <si>
    <t>Э/ск.оп.на жел.</t>
  </si>
  <si>
    <t>14,11и</t>
  </si>
  <si>
    <t>Исслед. мокроты</t>
  </si>
  <si>
    <t>10,05и</t>
  </si>
  <si>
    <t>Диагн.бронхоск.</t>
  </si>
  <si>
    <t>14,18и</t>
  </si>
  <si>
    <t>Исс. промыв.вод</t>
  </si>
  <si>
    <t>10,06и</t>
  </si>
  <si>
    <t>ФУНКЦ. ДИАГ - КА</t>
  </si>
  <si>
    <t>15.00и</t>
  </si>
  <si>
    <t>Исс. биоптатов</t>
  </si>
  <si>
    <t>10,07и</t>
  </si>
  <si>
    <t>ЭКГ 6-кан.аппар</t>
  </si>
  <si>
    <t>15,15и</t>
  </si>
  <si>
    <t>Ис.эксуд,транс.</t>
  </si>
  <si>
    <t>10,08и</t>
  </si>
  <si>
    <t xml:space="preserve">         УЗИ</t>
  </si>
  <si>
    <t>16,00и</t>
  </si>
  <si>
    <t>Иссл.вагин.секр</t>
  </si>
  <si>
    <t>10,09и</t>
  </si>
  <si>
    <t>ЖКТ взросл.</t>
  </si>
  <si>
    <t>16,01и</t>
  </si>
  <si>
    <t>Полн.ан.ваг.сек</t>
  </si>
  <si>
    <t>10,10и</t>
  </si>
  <si>
    <t>Почки,надпоч.вз</t>
  </si>
  <si>
    <t>16,13и</t>
  </si>
  <si>
    <t>Аспир.из п.мат.</t>
  </si>
  <si>
    <t>10,11и</t>
  </si>
  <si>
    <t>Почки,надпоч.де</t>
  </si>
  <si>
    <t>16,14и</t>
  </si>
  <si>
    <t>РЕНТГЕНОЛОГИЯ</t>
  </si>
  <si>
    <t>13,00и</t>
  </si>
  <si>
    <t>Предст. жел. вз</t>
  </si>
  <si>
    <t>16,15и</t>
  </si>
  <si>
    <t>РФ гр.кл.в 1пр.</t>
  </si>
  <si>
    <t>13,01и</t>
  </si>
  <si>
    <t>Предст. жел.дет</t>
  </si>
  <si>
    <t>16,16и</t>
  </si>
  <si>
    <t>РФ гр.кл.в 2пр.</t>
  </si>
  <si>
    <t>13,02и</t>
  </si>
  <si>
    <t>Щитовидной жел.</t>
  </si>
  <si>
    <t>16,17и</t>
  </si>
  <si>
    <t>РГ пер.от.поз 1</t>
  </si>
  <si>
    <t>13,05и</t>
  </si>
  <si>
    <t>Молочная железа</t>
  </si>
  <si>
    <t>16,22и</t>
  </si>
  <si>
    <t>РГ костей таза</t>
  </si>
  <si>
    <t>13,08и</t>
  </si>
  <si>
    <t>Мочевой пузырь</t>
  </si>
  <si>
    <t>16,23и</t>
  </si>
  <si>
    <t>РФ черепа Р-3</t>
  </si>
  <si>
    <t>13,10и</t>
  </si>
  <si>
    <t>Гол.мозга новор</t>
  </si>
  <si>
    <t>16,24и</t>
  </si>
  <si>
    <t>РС брюшн.пол.</t>
  </si>
  <si>
    <t>13,11и</t>
  </si>
  <si>
    <t>Лимфатич.узлов</t>
  </si>
  <si>
    <t>16,25и</t>
  </si>
  <si>
    <t>Дуоденог.беззон</t>
  </si>
  <si>
    <t>13,12и</t>
  </si>
  <si>
    <t>ПРОЦЕДУРЫ</t>
  </si>
  <si>
    <t>19,00и</t>
  </si>
  <si>
    <t>РФ нижней челюс</t>
  </si>
  <si>
    <t>13,14и</t>
  </si>
  <si>
    <t>П/кожная иньекц</t>
  </si>
  <si>
    <t>19,01и</t>
  </si>
  <si>
    <t>РФ прид.паз.нос</t>
  </si>
  <si>
    <t>13,15и</t>
  </si>
  <si>
    <t>В/венная инъекц</t>
  </si>
  <si>
    <t>19,02и</t>
  </si>
  <si>
    <t>РС желудка</t>
  </si>
  <si>
    <t>13,24и</t>
  </si>
  <si>
    <t>Забор кр.из вен</t>
  </si>
  <si>
    <t>19,03и</t>
  </si>
  <si>
    <t>РС легких</t>
  </si>
  <si>
    <t>13,25и</t>
  </si>
  <si>
    <t>В/венная инфуз.</t>
  </si>
  <si>
    <t>19,04и</t>
  </si>
  <si>
    <t>РС пищевода</t>
  </si>
  <si>
    <t>13,26и</t>
  </si>
  <si>
    <t>Измер.арт.дав-я</t>
  </si>
  <si>
    <t>19,08и</t>
  </si>
  <si>
    <t>Ирригоскоп. Р-3</t>
  </si>
  <si>
    <t>13,34и</t>
  </si>
  <si>
    <t>Перевязка</t>
  </si>
  <si>
    <t>19,13и</t>
  </si>
  <si>
    <t>Урограф-я внут.</t>
  </si>
  <si>
    <t>13,37и</t>
  </si>
  <si>
    <t>Амбулат.операц.</t>
  </si>
  <si>
    <t>19,14и</t>
  </si>
  <si>
    <t>Цистография</t>
  </si>
  <si>
    <t>13,4и</t>
  </si>
  <si>
    <t>Забор кр.из пал</t>
  </si>
  <si>
    <t>19,17и</t>
  </si>
  <si>
    <t>Холецистография</t>
  </si>
  <si>
    <t>13,45и</t>
  </si>
  <si>
    <t>Введение ВМС</t>
  </si>
  <si>
    <t>27,01и</t>
  </si>
  <si>
    <t>Артрография</t>
  </si>
  <si>
    <t>13,50и</t>
  </si>
  <si>
    <t>Кольпоскопия</t>
  </si>
  <si>
    <t>27,02и</t>
  </si>
  <si>
    <t>Латероскопия</t>
  </si>
  <si>
    <t>13,51и</t>
  </si>
  <si>
    <t>Ис-е пл.ап-м"М"</t>
  </si>
  <si>
    <t>27,03и</t>
  </si>
  <si>
    <t>Латерография</t>
  </si>
  <si>
    <t>13,52и</t>
  </si>
  <si>
    <t>Б-я эр-и ш-ки м</t>
  </si>
  <si>
    <t>27,04и</t>
  </si>
  <si>
    <t>Фистулография</t>
  </si>
  <si>
    <t>13,53и</t>
  </si>
  <si>
    <t>Диатермокоагу-я</t>
  </si>
  <si>
    <t>27,05и</t>
  </si>
  <si>
    <t>Маммограф.обзор</t>
  </si>
  <si>
    <t>13,54и</t>
  </si>
  <si>
    <t>Уд-е ВМС с выск</t>
  </si>
  <si>
    <t>27,06и</t>
  </si>
  <si>
    <t>РФ бр.пол.в 1пр</t>
  </si>
  <si>
    <t>13,57и</t>
  </si>
  <si>
    <t>Уд-ние кандилом</t>
  </si>
  <si>
    <t>27,07и</t>
  </si>
  <si>
    <t>Пас.бар.по киш.</t>
  </si>
  <si>
    <t>13,59и</t>
  </si>
  <si>
    <t>Уд.ка-м без выс</t>
  </si>
  <si>
    <t>27,08и</t>
  </si>
  <si>
    <t>Функ.иссл.поз-а</t>
  </si>
  <si>
    <t>13,64и</t>
  </si>
  <si>
    <t>Диагност.выск-е</t>
  </si>
  <si>
    <t>27,09и</t>
  </si>
  <si>
    <t>РФ палат.аппар.</t>
  </si>
  <si>
    <t>13,67и</t>
  </si>
  <si>
    <t>27,10и</t>
  </si>
  <si>
    <t>РФ посн.отд.поз</t>
  </si>
  <si>
    <t>13,68и</t>
  </si>
  <si>
    <t>Миниаборт</t>
  </si>
  <si>
    <t>27,11и</t>
  </si>
  <si>
    <t>РФ тазоб.суст</t>
  </si>
  <si>
    <t>13,69и</t>
  </si>
  <si>
    <t>Аспирац.биопсия</t>
  </si>
  <si>
    <t>27,12и</t>
  </si>
  <si>
    <t>ЭНДОСКОПИЯ</t>
  </si>
  <si>
    <t>14,00и</t>
  </si>
  <si>
    <t>Местное лечение</t>
  </si>
  <si>
    <t>27,13и</t>
  </si>
  <si>
    <t>Диагн-ская ЭГДС</t>
  </si>
  <si>
    <t>14,01и</t>
  </si>
  <si>
    <t>Тарифы на лабораторные исследования,
процедуры вспомогательных лечебно - диагностических служб
ОГБУЗ "Центр лечебной физкультуры и спортивной медицины" с 01 января 2015 года (для межтерриториальных расходов)</t>
  </si>
  <si>
    <t>Таблица 16</t>
  </si>
  <si>
    <t>Токи н/тон.ч.вз</t>
  </si>
  <si>
    <t>17,22и</t>
  </si>
  <si>
    <t>ЭКГ взр.1кан.ап</t>
  </si>
  <si>
    <t>15,01и</t>
  </si>
  <si>
    <t>Токи н/тон.ч.дт</t>
  </si>
  <si>
    <t>17,23и</t>
  </si>
  <si>
    <t>Фонокардиограф</t>
  </si>
  <si>
    <t>15,02и</t>
  </si>
  <si>
    <t>Ингаляции</t>
  </si>
  <si>
    <t>17,24и</t>
  </si>
  <si>
    <t>Спирография</t>
  </si>
  <si>
    <t>15,03и</t>
  </si>
  <si>
    <t>Индуктотерм. вз</t>
  </si>
  <si>
    <t>17,25и</t>
  </si>
  <si>
    <t>ЭЭГ</t>
  </si>
  <si>
    <t>15,07и</t>
  </si>
  <si>
    <t>Индуктотерм. дт</t>
  </si>
  <si>
    <t>17,26и</t>
  </si>
  <si>
    <t>Холтеровский мониторинг</t>
  </si>
  <si>
    <t>15.22и</t>
  </si>
  <si>
    <t>УФ облучен. взр</t>
  </si>
  <si>
    <t>17,27и</t>
  </si>
  <si>
    <t>ЭКГ дет.1кан.ап</t>
  </si>
  <si>
    <t>15,14и</t>
  </si>
  <si>
    <t>УФ облуч. детям</t>
  </si>
  <si>
    <t>17,28и</t>
  </si>
  <si>
    <t>16и</t>
  </si>
  <si>
    <t>Соллюкс взросл.</t>
  </si>
  <si>
    <t>17,30и</t>
  </si>
  <si>
    <t>Соллюкс детям</t>
  </si>
  <si>
    <t>17,31и</t>
  </si>
  <si>
    <t>ЖКТ детям</t>
  </si>
  <si>
    <t>16,02и</t>
  </si>
  <si>
    <t>ОКУФ взр.</t>
  </si>
  <si>
    <t>17,32и</t>
  </si>
  <si>
    <t>Печ и желч.п.вз</t>
  </si>
  <si>
    <t>16,03и</t>
  </si>
  <si>
    <t>ОКУФ детям</t>
  </si>
  <si>
    <t>17,33и</t>
  </si>
  <si>
    <t>Печ и жел.п.дет</t>
  </si>
  <si>
    <t>16,04и</t>
  </si>
  <si>
    <t>Эл-аэро.терап.в</t>
  </si>
  <si>
    <t>17,35и</t>
  </si>
  <si>
    <t>Поджел.жел.взр.</t>
  </si>
  <si>
    <t>16,05и</t>
  </si>
  <si>
    <t>Эл-аэро.терап.д</t>
  </si>
  <si>
    <t>17,36и</t>
  </si>
  <si>
    <t>Поджел.жел.дет.</t>
  </si>
  <si>
    <t>16,06и</t>
  </si>
  <si>
    <t>Ультразвук взр</t>
  </si>
  <si>
    <t>17,37и</t>
  </si>
  <si>
    <t>Селезенка взрос</t>
  </si>
  <si>
    <t>16,07и</t>
  </si>
  <si>
    <t>Ультразвук дет</t>
  </si>
  <si>
    <t>17,38и</t>
  </si>
  <si>
    <t>Селезенка детям</t>
  </si>
  <si>
    <t>16,08и</t>
  </si>
  <si>
    <t>Лазеротер. взр.</t>
  </si>
  <si>
    <t>17,39и</t>
  </si>
  <si>
    <t>Гинекол. заб.вз</t>
  </si>
  <si>
    <t>16,09и</t>
  </si>
  <si>
    <t>Лазеротер. дет.</t>
  </si>
  <si>
    <t>17,40и</t>
  </si>
  <si>
    <t>Гинекол.заб.дет</t>
  </si>
  <si>
    <t>16,10и</t>
  </si>
  <si>
    <t>Дарсонвализ.взр</t>
  </si>
  <si>
    <t>17,41и</t>
  </si>
  <si>
    <t>При беременности</t>
  </si>
  <si>
    <t>16,11и</t>
  </si>
  <si>
    <t>КВЧ (Явь) взр.</t>
  </si>
  <si>
    <t>17,42и</t>
  </si>
  <si>
    <t>Внутр.орг.плода</t>
  </si>
  <si>
    <t>16,12и</t>
  </si>
  <si>
    <t>Дарсонвализ.дет</t>
  </si>
  <si>
    <t>17,43и</t>
  </si>
  <si>
    <t>КВЧ (Явь) дет.</t>
  </si>
  <si>
    <t>17,44и</t>
  </si>
  <si>
    <t>Имп.магн.п.взр.</t>
  </si>
  <si>
    <t>17,45и</t>
  </si>
  <si>
    <t>Имп.магн.п.дет.</t>
  </si>
  <si>
    <t>17,46и</t>
  </si>
  <si>
    <t>Магнитолазер</t>
  </si>
  <si>
    <t>17,49и</t>
  </si>
  <si>
    <t>Электросон взр.</t>
  </si>
  <si>
    <t>17,47и</t>
  </si>
  <si>
    <t>Электросон дет.</t>
  </si>
  <si>
    <t>17,48и</t>
  </si>
  <si>
    <t>ЭФ полостной</t>
  </si>
  <si>
    <t>17,50и</t>
  </si>
  <si>
    <t>Ванны</t>
  </si>
  <si>
    <t>17,51и</t>
  </si>
  <si>
    <t>Аэроионотер.гр.</t>
  </si>
  <si>
    <t>17,54и</t>
  </si>
  <si>
    <t>Перифер.сосудов</t>
  </si>
  <si>
    <t>16,26и</t>
  </si>
  <si>
    <t>Спелиотерапия</t>
  </si>
  <si>
    <t>17,56и</t>
  </si>
  <si>
    <t>Глаза</t>
  </si>
  <si>
    <t>16,27и</t>
  </si>
  <si>
    <t>Галотерапия</t>
  </si>
  <si>
    <t>17,57и</t>
  </si>
  <si>
    <t>Жел.напол.водой</t>
  </si>
  <si>
    <t>16,28и</t>
  </si>
  <si>
    <t>ФИЗИОТЕРАПИЯ</t>
  </si>
  <si>
    <t>17.00и</t>
  </si>
  <si>
    <t>УВЧ-терапия взр</t>
  </si>
  <si>
    <t>17,01и</t>
  </si>
  <si>
    <t>УВЧ-терапия дет</t>
  </si>
  <si>
    <t>17,02и</t>
  </si>
  <si>
    <t>ДДТ взрослым</t>
  </si>
  <si>
    <t>17,04и</t>
  </si>
  <si>
    <t>ДДТ детям</t>
  </si>
  <si>
    <t>17,05и</t>
  </si>
  <si>
    <t>Обк-е болез.точ</t>
  </si>
  <si>
    <t>19,09и</t>
  </si>
  <si>
    <t>Электрофорез вз</t>
  </si>
  <si>
    <t>17,07и</t>
  </si>
  <si>
    <t>Функц.пробы:сил.вынос</t>
  </si>
  <si>
    <t>19,23и</t>
  </si>
  <si>
    <t>Электроф. дет.</t>
  </si>
  <si>
    <t>17,08и</t>
  </si>
  <si>
    <t>Ромб Машкова</t>
  </si>
  <si>
    <t>19,24и</t>
  </si>
  <si>
    <t>Фонофорез взр</t>
  </si>
  <si>
    <t>17,10и</t>
  </si>
  <si>
    <t>ЛФК в стац.инд.</t>
  </si>
  <si>
    <t>20,05и</t>
  </si>
  <si>
    <t>Фонафорез детям</t>
  </si>
  <si>
    <t>17,11и</t>
  </si>
  <si>
    <t>ЛФК в стац.груп</t>
  </si>
  <si>
    <t>20,06и</t>
  </si>
  <si>
    <t>ДМВ-терапия взр</t>
  </si>
  <si>
    <t>17,12и</t>
  </si>
  <si>
    <t>ЛФК п-ле имм.инд.</t>
  </si>
  <si>
    <t>20,07и</t>
  </si>
  <si>
    <t>ДМВ-терапия дет</t>
  </si>
  <si>
    <t>17,13и</t>
  </si>
  <si>
    <t>ЛФК п-ле имм.групп.</t>
  </si>
  <si>
    <t>20,08и</t>
  </si>
  <si>
    <t>СМВ-терапия взр</t>
  </si>
  <si>
    <t>17,14и</t>
  </si>
  <si>
    <t>ЛФК невр.б-м гр</t>
  </si>
  <si>
    <t>20,09и</t>
  </si>
  <si>
    <t>СМВ-терапия дет</t>
  </si>
  <si>
    <t>17,15и</t>
  </si>
  <si>
    <t>Невролог.больным индивид.</t>
  </si>
  <si>
    <t>20,10и</t>
  </si>
  <si>
    <t>МТ низкочаст.вз</t>
  </si>
  <si>
    <t>17,17и</t>
  </si>
  <si>
    <t>ЛФК дет.инд.</t>
  </si>
  <si>
    <t>20,11и</t>
  </si>
  <si>
    <t>МТ низкочаст.дт</t>
  </si>
  <si>
    <t>17,18и</t>
  </si>
  <si>
    <t>ЛФК дет.груп.</t>
  </si>
  <si>
    <t>20,12и</t>
  </si>
  <si>
    <t>СМТ-терап. взр.</t>
  </si>
  <si>
    <t>17,19и</t>
  </si>
  <si>
    <t>ЛФК д-м ДДУ инд</t>
  </si>
  <si>
    <t>20,13и</t>
  </si>
  <si>
    <t>СМТ-терап.детям</t>
  </si>
  <si>
    <t>17,20и</t>
  </si>
  <si>
    <t>ЛФК д-м ДДУ групп</t>
  </si>
  <si>
    <t>20,14и</t>
  </si>
  <si>
    <t>ЛФК хир.б-м инд</t>
  </si>
  <si>
    <t>20,15и</t>
  </si>
  <si>
    <t>Вр-отоларингол.</t>
  </si>
  <si>
    <t>ЛФК хир.б-м гр.</t>
  </si>
  <si>
    <t>20,16и</t>
  </si>
  <si>
    <t>ЛФК бер.рож.инд</t>
  </si>
  <si>
    <t>20,17и</t>
  </si>
  <si>
    <t>ЛФК бер.рож.гр.</t>
  </si>
  <si>
    <t>20,18и</t>
  </si>
  <si>
    <t>Расширен.обследован.</t>
  </si>
  <si>
    <t xml:space="preserve">     МАССАЖ</t>
  </si>
  <si>
    <t>21,00и</t>
  </si>
  <si>
    <t>Врачеб. Обследован</t>
  </si>
  <si>
    <t>Головы</t>
  </si>
  <si>
    <t>21,01и</t>
  </si>
  <si>
    <t>Пояс-крес.об се</t>
  </si>
  <si>
    <t>21,02и</t>
  </si>
  <si>
    <t>Вл-е лекарств</t>
  </si>
  <si>
    <t>26,87и</t>
  </si>
  <si>
    <t>Спины и посн.</t>
  </si>
  <si>
    <t>21,03и</t>
  </si>
  <si>
    <t>Вибромассаж</t>
  </si>
  <si>
    <t>26,88и</t>
  </si>
  <si>
    <t>Лица или шеи</t>
  </si>
  <si>
    <t>21,04и</t>
  </si>
  <si>
    <t>Уд-е инор. Тел</t>
  </si>
  <si>
    <t>26,89и</t>
  </si>
  <si>
    <t>Ш-гр.отд.поз-ка</t>
  </si>
  <si>
    <t>21,05и</t>
  </si>
  <si>
    <t>Аудиометрия</t>
  </si>
  <si>
    <t>26,90и</t>
  </si>
  <si>
    <t>Ш-гр.от.сегмен.</t>
  </si>
  <si>
    <t>21,06и</t>
  </si>
  <si>
    <t>Томпонада носа</t>
  </si>
  <si>
    <t>26,91и</t>
  </si>
  <si>
    <t>Воротниковой зоны</t>
  </si>
  <si>
    <t>21,07и</t>
  </si>
  <si>
    <t>Прижигание сл. Носа</t>
  </si>
  <si>
    <t>26,92и</t>
  </si>
  <si>
    <t>Верхн.кон.надп.</t>
  </si>
  <si>
    <t>21,08и</t>
  </si>
  <si>
    <t>Внутринос. Нов. Бл.</t>
  </si>
  <si>
    <t>26,93и</t>
  </si>
  <si>
    <t>Плечевой сустав</t>
  </si>
  <si>
    <t>21,09и</t>
  </si>
  <si>
    <t>П-я опух. Образов</t>
  </si>
  <si>
    <t>26,96и</t>
  </si>
  <si>
    <t>Кисть,предплечье</t>
  </si>
  <si>
    <t>21,12и</t>
  </si>
  <si>
    <t>Местная анестезия</t>
  </si>
  <si>
    <t>26,98и</t>
  </si>
  <si>
    <t>Локтевой сустав</t>
  </si>
  <si>
    <t>21,14и</t>
  </si>
  <si>
    <t>Пров-я анестезия</t>
  </si>
  <si>
    <t>26,99и</t>
  </si>
  <si>
    <t>Лучезап.сустав</t>
  </si>
  <si>
    <t>21,15и</t>
  </si>
  <si>
    <t>ПРОЦ. В ОФТАЛЬМОЛ.</t>
  </si>
  <si>
    <t>33,00и</t>
  </si>
  <si>
    <t>Грудной клетки</t>
  </si>
  <si>
    <t>21,17и</t>
  </si>
  <si>
    <t>Пер-я на бел. Цв</t>
  </si>
  <si>
    <t>33,01и</t>
  </si>
  <si>
    <t>Спины взрослым</t>
  </si>
  <si>
    <t>21,20и</t>
  </si>
  <si>
    <t>Пер-я на цвета</t>
  </si>
  <si>
    <t>33,02и</t>
  </si>
  <si>
    <t>Пер.брюш.стенки</t>
  </si>
  <si>
    <t>21,23и</t>
  </si>
  <si>
    <t>Рефрактометрия</t>
  </si>
  <si>
    <t>33,03и</t>
  </si>
  <si>
    <t>Поясн-крес.обл.</t>
  </si>
  <si>
    <t>21,26и</t>
  </si>
  <si>
    <t>Офтальмометрия</t>
  </si>
  <si>
    <t>33,04и</t>
  </si>
  <si>
    <t>Области позв-ка</t>
  </si>
  <si>
    <t>21,27и</t>
  </si>
  <si>
    <t>Опр. Бинок. Зрения</t>
  </si>
  <si>
    <t>33,06и</t>
  </si>
  <si>
    <t>Нижней конечности</t>
  </si>
  <si>
    <t>21,30и</t>
  </si>
  <si>
    <t>Скиаскопия</t>
  </si>
  <si>
    <t>33,07и</t>
  </si>
  <si>
    <t>Т/бедр.сустав</t>
  </si>
  <si>
    <t>21,33и</t>
  </si>
  <si>
    <t>Опр. Цветоощущ</t>
  </si>
  <si>
    <t>33,11и</t>
  </si>
  <si>
    <t>Коленный сустав</t>
  </si>
  <si>
    <t>21,36и</t>
  </si>
  <si>
    <t>Тометрия</t>
  </si>
  <si>
    <t>33,13и</t>
  </si>
  <si>
    <t>Г/стоп.сустав</t>
  </si>
  <si>
    <t>21,39и</t>
  </si>
  <si>
    <t>Массаж мейб. Жел.</t>
  </si>
  <si>
    <t>33,15и</t>
  </si>
  <si>
    <t>Общий детям грудного и младшего дошкол.возраста</t>
  </si>
  <si>
    <t>21,43и</t>
  </si>
  <si>
    <t>Зонд.слезн.пут.</t>
  </si>
  <si>
    <t>33,16и</t>
  </si>
  <si>
    <t>Баночный</t>
  </si>
  <si>
    <t>21,45и</t>
  </si>
  <si>
    <t>Пром. Слезн. Пут</t>
  </si>
  <si>
    <t>33,17и</t>
  </si>
  <si>
    <t>Катком</t>
  </si>
  <si>
    <t>21,47и</t>
  </si>
  <si>
    <t>Промывание глаз</t>
  </si>
  <si>
    <t>33,18и</t>
  </si>
  <si>
    <t>Точеч.ч/з аппл.</t>
  </si>
  <si>
    <t>21,49и</t>
  </si>
  <si>
    <t>Удаление инород тела</t>
  </si>
  <si>
    <t>33,19и</t>
  </si>
  <si>
    <t>Стопы и голени</t>
  </si>
  <si>
    <t>21,52и</t>
  </si>
  <si>
    <t>Операция на веках</t>
  </si>
  <si>
    <t>33,21и</t>
  </si>
  <si>
    <t>Н/кон.и посницы</t>
  </si>
  <si>
    <t>21,53и</t>
  </si>
  <si>
    <t>Опер. на слез. орг.</t>
  </si>
  <si>
    <t>33,22и</t>
  </si>
  <si>
    <t>Верхней конечн.</t>
  </si>
  <si>
    <t>21,54и</t>
  </si>
  <si>
    <t>Опер. на конънк.</t>
  </si>
  <si>
    <t>33,23и</t>
  </si>
  <si>
    <t>Уд-е микр. Шва</t>
  </si>
  <si>
    <t>33,24и</t>
  </si>
  <si>
    <t>Инъекц.п/к виска</t>
  </si>
  <si>
    <t>33,29и</t>
  </si>
  <si>
    <t>33,30и</t>
  </si>
  <si>
    <t>Субконъюкт. или парабульбарные инъекции</t>
  </si>
  <si>
    <t>33,28и</t>
  </si>
  <si>
    <t>Тарифы на проведение диспансеризации пребывающих в стационарных учреждениях детей-сирот и детей, находящихся в трудной жизненной ситуации, в определенные возврастные периоды с 01.01.2015 год (для межтерриториальных расчетов)</t>
  </si>
  <si>
    <t>Таблица 17</t>
  </si>
  <si>
    <t>Возраст (лет)</t>
  </si>
  <si>
    <t>Мужской пол тариф, руб.</t>
  </si>
  <si>
    <t>Женский пол тариф, руб.</t>
  </si>
  <si>
    <t>0-1</t>
  </si>
  <si>
    <t>36.08и</t>
  </si>
  <si>
    <t>37.08и</t>
  </si>
  <si>
    <t>36.09и</t>
  </si>
  <si>
    <t>37.09и</t>
  </si>
  <si>
    <t>3-4</t>
  </si>
  <si>
    <t>36.03и</t>
  </si>
  <si>
    <t>37.03и</t>
  </si>
  <si>
    <t>5-6</t>
  </si>
  <si>
    <t>36.05и</t>
  </si>
  <si>
    <t>37.05и</t>
  </si>
  <si>
    <t>7-13</t>
  </si>
  <si>
    <t>36.07и</t>
  </si>
  <si>
    <t>37.07и</t>
  </si>
  <si>
    <t>36.10и</t>
  </si>
  <si>
    <t>37.10и</t>
  </si>
  <si>
    <t>15-17</t>
  </si>
  <si>
    <t>36.15и</t>
  </si>
  <si>
    <t>37.15и</t>
  </si>
  <si>
    <t>Тарифы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с 01.01.2015 год для ОГБУЗ "Детская областная больница"(для межтерриториальных расчетов)</t>
  </si>
  <si>
    <t>Таблица 18</t>
  </si>
  <si>
    <t>36.22и</t>
  </si>
  <si>
    <t>37.22и</t>
  </si>
  <si>
    <t>36.23и</t>
  </si>
  <si>
    <t>37.23и</t>
  </si>
  <si>
    <t>36.25и</t>
  </si>
  <si>
    <t>37.25и</t>
  </si>
  <si>
    <t>36.26и</t>
  </si>
  <si>
    <t>37.26и</t>
  </si>
  <si>
    <t>36.28и</t>
  </si>
  <si>
    <t>37.28и</t>
  </si>
  <si>
    <t>36.29и</t>
  </si>
  <si>
    <t>37.29и</t>
  </si>
  <si>
    <t>36.34и</t>
  </si>
  <si>
    <t>37.34и</t>
  </si>
  <si>
    <t>Тарифы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с 01.01.2015 год для районных больниц (для межтерриториальных расчетов)</t>
  </si>
  <si>
    <t>Таблица 19</t>
  </si>
  <si>
    <r>
      <t xml:space="preserve">Тарифы на прохождение несовершеннолетними </t>
    </r>
    <r>
      <rPr>
        <b/>
        <sz val="14"/>
        <color indexed="8"/>
        <rFont val="Times New Roman"/>
        <family val="1"/>
        <charset val="204"/>
      </rPr>
      <t>профилактических</t>
    </r>
    <r>
      <rPr>
        <sz val="14"/>
        <color indexed="8"/>
        <rFont val="Times New Roman"/>
        <family val="1"/>
        <charset val="204"/>
      </rPr>
      <t xml:space="preserve"> медицинских осмотров, в том числе при поступлении в образовательные учреждения и в период обучения в них на 2015 год для ОГБУЗ "Детская облстная больница" (для межтерриториальных расчетов)</t>
    </r>
  </si>
  <si>
    <t>Таблица 20</t>
  </si>
  <si>
    <t>Новорожденные</t>
  </si>
  <si>
    <t>39.15и</t>
  </si>
  <si>
    <t>40.15и</t>
  </si>
  <si>
    <t>1 месяц</t>
  </si>
  <si>
    <t>39.16и</t>
  </si>
  <si>
    <t>40.16и</t>
  </si>
  <si>
    <t>2 месяц</t>
  </si>
  <si>
    <t>39.17и</t>
  </si>
  <si>
    <t>40.17и</t>
  </si>
  <si>
    <t>3 месяца</t>
  </si>
  <si>
    <t>39.18и</t>
  </si>
  <si>
    <t>40.18и</t>
  </si>
  <si>
    <t>4 месяца</t>
  </si>
  <si>
    <t>39.19и</t>
  </si>
  <si>
    <t>40.19и</t>
  </si>
  <si>
    <t>5 месяцев</t>
  </si>
  <si>
    <t>39.20и</t>
  </si>
  <si>
    <t>40.20и</t>
  </si>
  <si>
    <t>6 месяцев</t>
  </si>
  <si>
    <t>39.21и</t>
  </si>
  <si>
    <t>40.21и</t>
  </si>
  <si>
    <t>7 месяцев</t>
  </si>
  <si>
    <t>39.22и</t>
  </si>
  <si>
    <t>40.22и</t>
  </si>
  <si>
    <t>8 месяцев</t>
  </si>
  <si>
    <t>39.23и</t>
  </si>
  <si>
    <t>40.23и</t>
  </si>
  <si>
    <t>9 месяцев</t>
  </si>
  <si>
    <t>39.24и</t>
  </si>
  <si>
    <t>40.24и</t>
  </si>
  <si>
    <t>10 месяцев</t>
  </si>
  <si>
    <t>39.25и</t>
  </si>
  <si>
    <t>40.25и</t>
  </si>
  <si>
    <t>11 месяцев</t>
  </si>
  <si>
    <t>39.26и</t>
  </si>
  <si>
    <t>40.26и</t>
  </si>
  <si>
    <t>1 год</t>
  </si>
  <si>
    <t>39.01и</t>
  </si>
  <si>
    <t>40.01и</t>
  </si>
  <si>
    <t>1 год 3 месяца</t>
  </si>
  <si>
    <t>39.27и</t>
  </si>
  <si>
    <t>40.27и</t>
  </si>
  <si>
    <t>1 год 6 месяца</t>
  </si>
  <si>
    <t>39.28и</t>
  </si>
  <si>
    <t>40.28и</t>
  </si>
  <si>
    <t>1 год 9 месяца</t>
  </si>
  <si>
    <t>39.29и</t>
  </si>
  <si>
    <t>40.29и</t>
  </si>
  <si>
    <t>2 года</t>
  </si>
  <si>
    <t>39.02и</t>
  </si>
  <si>
    <t>40.02и</t>
  </si>
  <si>
    <t>2 года 6 месяцев</t>
  </si>
  <si>
    <t>39.30и</t>
  </si>
  <si>
    <t>40.30и</t>
  </si>
  <si>
    <t>3 года</t>
  </si>
  <si>
    <t>39.03и</t>
  </si>
  <si>
    <t>40.03и</t>
  </si>
  <si>
    <t>4 года</t>
  </si>
  <si>
    <t>39.04и</t>
  </si>
  <si>
    <t>40.04и</t>
  </si>
  <si>
    <t>5 лет</t>
  </si>
  <si>
    <t>39.05и</t>
  </si>
  <si>
    <t>40.05и</t>
  </si>
  <si>
    <t>6 лет</t>
  </si>
  <si>
    <t>39.06и</t>
  </si>
  <si>
    <t>40.06и</t>
  </si>
  <si>
    <t>7 лет</t>
  </si>
  <si>
    <t>39.07и</t>
  </si>
  <si>
    <t>40.07и</t>
  </si>
  <si>
    <t>8 лет</t>
  </si>
  <si>
    <t>39.08и</t>
  </si>
  <si>
    <t>40.08и</t>
  </si>
  <si>
    <t>9 лет</t>
  </si>
  <si>
    <t>39.09и</t>
  </si>
  <si>
    <t>40.09и</t>
  </si>
  <si>
    <t>10 лет</t>
  </si>
  <si>
    <t>39.10и</t>
  </si>
  <si>
    <t>40.10и</t>
  </si>
  <si>
    <t>11 лет</t>
  </si>
  <si>
    <t>39.11и</t>
  </si>
  <si>
    <t>40.11и</t>
  </si>
  <si>
    <t>12 лет</t>
  </si>
  <si>
    <t>39.12и</t>
  </si>
  <si>
    <t>40.12и</t>
  </si>
  <si>
    <t>13 лет</t>
  </si>
  <si>
    <t>39.13и</t>
  </si>
  <si>
    <t>40.13и</t>
  </si>
  <si>
    <t>14 лет</t>
  </si>
  <si>
    <t>39.14и</t>
  </si>
  <si>
    <t>40.14и</t>
  </si>
  <si>
    <t>15 лет</t>
  </si>
  <si>
    <t>39.31и</t>
  </si>
  <si>
    <t>40.31и</t>
  </si>
  <si>
    <t>16 лет</t>
  </si>
  <si>
    <t>39.32и</t>
  </si>
  <si>
    <t>40.32и</t>
  </si>
  <si>
    <t>17 лет</t>
  </si>
  <si>
    <t>39.33и</t>
  </si>
  <si>
    <t>40.33и</t>
  </si>
  <si>
    <r>
      <t>Приложение № _</t>
    </r>
    <r>
      <rPr>
        <u/>
        <sz val="11"/>
        <color theme="1"/>
        <rFont val="Times New Roman"/>
        <family val="1"/>
        <charset val="204"/>
      </rPr>
      <t>54</t>
    </r>
    <r>
      <rPr>
        <sz val="11"/>
        <color theme="1"/>
        <rFont val="Times New Roman"/>
        <family val="1"/>
        <charset val="204"/>
      </rPr>
      <t>_</t>
    </r>
  </si>
  <si>
    <r>
      <t>от "_</t>
    </r>
    <r>
      <rPr>
        <u/>
        <sz val="11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>_" __</t>
    </r>
    <r>
      <rPr>
        <u/>
        <sz val="11"/>
        <color theme="1"/>
        <rFont val="Times New Roman"/>
        <family val="1"/>
        <charset val="204"/>
      </rPr>
      <t>февраля</t>
    </r>
    <r>
      <rPr>
        <sz val="11"/>
        <color theme="1"/>
        <rFont val="Times New Roman"/>
        <family val="1"/>
        <charset val="204"/>
      </rPr>
      <t>_ 2015 года</t>
    </r>
  </si>
  <si>
    <r>
      <t xml:space="preserve">Тарифы на прохождение несовершеннолетними </t>
    </r>
    <r>
      <rPr>
        <b/>
        <sz val="14"/>
        <color indexed="8"/>
        <rFont val="Times New Roman"/>
        <family val="1"/>
        <charset val="204"/>
      </rPr>
      <t>предварительных</t>
    </r>
    <r>
      <rPr>
        <sz val="14"/>
        <color indexed="8"/>
        <rFont val="Times New Roman"/>
        <family val="1"/>
        <charset val="204"/>
      </rPr>
      <t xml:space="preserve"> медицинских осмотров, в том числе при поступлении в образовательные учреждения и в период обучения в них на 2015 год для ОГБУЗ "Детская областная больница" (для межтерриториальных расчетов)</t>
    </r>
  </si>
  <si>
    <t>Таблица 21</t>
  </si>
  <si>
    <t>Перечень типов образовательных учреждений, при поступлении в которые проводятся предварительные медицинские осмотры несовершеннолетних</t>
  </si>
  <si>
    <t>Дошкольные образовательные учреждения</t>
  </si>
  <si>
    <t>39.60и</t>
  </si>
  <si>
    <t>40.60и</t>
  </si>
  <si>
    <t>Общеобразовательные (начального общего, основного общего, среднего (полного) общего образования) образовательные учреждения</t>
  </si>
  <si>
    <t>39.61и</t>
  </si>
  <si>
    <t>40.61и</t>
  </si>
  <si>
    <t>Общеобразовательные учреждения начального профессионального, среднего професионального, высшего профессионального образования. Специальные (коррекционные) образовательные учреждения для обучающихся, воспитанников с ограниченными возможностями здоровья. Образовательные учреждения для детей-сирот и детей, оставшихся без попечения родителей (законных представителей)</t>
  </si>
  <si>
    <t>до 15 лет</t>
  </si>
  <si>
    <t>39.62и</t>
  </si>
  <si>
    <t>40.62и</t>
  </si>
  <si>
    <t>с 15 лет</t>
  </si>
  <si>
    <t>39.63и</t>
  </si>
  <si>
    <t>40.63и</t>
  </si>
  <si>
    <r>
      <t xml:space="preserve">Тарифы на прохождение несовершеннолетними </t>
    </r>
    <r>
      <rPr>
        <b/>
        <sz val="14"/>
        <color indexed="8"/>
        <rFont val="Times New Roman"/>
        <family val="1"/>
        <charset val="204"/>
      </rPr>
      <t>периодических</t>
    </r>
    <r>
      <rPr>
        <sz val="14"/>
        <color indexed="8"/>
        <rFont val="Times New Roman"/>
        <family val="1"/>
        <charset val="204"/>
      </rPr>
      <t xml:space="preserve"> медицинских осмотров, в том числе при поступлении в образовательные учреждения и в период обучения в них на 2015 год для ОГБУЗ "Детская областная больница" (для межтерриториальных расчетов)</t>
    </r>
  </si>
  <si>
    <t>Таблица 22</t>
  </si>
  <si>
    <t>39.50и</t>
  </si>
  <si>
    <t>40.50и</t>
  </si>
  <si>
    <t>39.51и</t>
  </si>
  <si>
    <t>40.51и</t>
  </si>
  <si>
    <t>39.52и</t>
  </si>
  <si>
    <t>40.52и</t>
  </si>
  <si>
    <r>
      <t xml:space="preserve">Тарифы на прохождение несовершеннолетними </t>
    </r>
    <r>
      <rPr>
        <b/>
        <sz val="14"/>
        <color indexed="8"/>
        <rFont val="Times New Roman"/>
        <family val="1"/>
        <charset val="204"/>
      </rPr>
      <t>профилактических</t>
    </r>
    <r>
      <rPr>
        <sz val="14"/>
        <color indexed="8"/>
        <rFont val="Times New Roman"/>
        <family val="1"/>
        <charset val="204"/>
      </rPr>
      <t xml:space="preserve"> медицинских осмотров, в том числе при поступлении в образовательные учреждения и в период обучения в них на 2015 год для районных больниц (для межтерриториальных расчетов)</t>
    </r>
  </si>
  <si>
    <t>Таблица 23</t>
  </si>
  <si>
    <r>
      <t xml:space="preserve">Тарифы на прохождение несовершеннолетними </t>
    </r>
    <r>
      <rPr>
        <b/>
        <sz val="14"/>
        <color indexed="8"/>
        <rFont val="Times New Roman"/>
        <family val="1"/>
        <charset val="204"/>
      </rPr>
      <t>предварительных</t>
    </r>
    <r>
      <rPr>
        <sz val="14"/>
        <color indexed="8"/>
        <rFont val="Times New Roman"/>
        <family val="1"/>
        <charset val="204"/>
      </rPr>
      <t xml:space="preserve"> медицинских осмотров, в том числе при поступлении в образовательные учреждения и в период обучения в них на 2015 год для районных больниц (для межтерриториальных расчетов)</t>
    </r>
  </si>
  <si>
    <t>Таблица 24</t>
  </si>
  <si>
    <r>
      <t xml:space="preserve">Тарифы на прохождение несовершеннолетними </t>
    </r>
    <r>
      <rPr>
        <b/>
        <sz val="14"/>
        <color indexed="8"/>
        <rFont val="Times New Roman"/>
        <family val="1"/>
        <charset val="204"/>
      </rPr>
      <t>периодических</t>
    </r>
    <r>
      <rPr>
        <sz val="14"/>
        <color indexed="8"/>
        <rFont val="Times New Roman"/>
        <family val="1"/>
        <charset val="204"/>
      </rPr>
      <t xml:space="preserve"> медицинских осмотров, в том числе при поступлении в образовательные учреждения и в период обучения в них на 2015 год для районных больниц (для межтерриториальных расчетов)</t>
    </r>
  </si>
  <si>
    <t>Таблица 25</t>
  </si>
  <si>
    <t>Тарифы на проведение профилактических медицинских                                                                                                       осмотров на 2015 год для ОГБУЗ "Областная больница"(для межтерриториальных расчетов)</t>
  </si>
  <si>
    <t>Таблица 26</t>
  </si>
  <si>
    <t>Возраст, лет</t>
  </si>
  <si>
    <t>Код услуги</t>
  </si>
  <si>
    <t>Мужчины, руб.</t>
  </si>
  <si>
    <t>Женщины, руб.</t>
  </si>
  <si>
    <t>к-т по иногородним</t>
  </si>
  <si>
    <t>до 44</t>
  </si>
  <si>
    <t>60.01и</t>
  </si>
  <si>
    <t>до 38</t>
  </si>
  <si>
    <t>61.01и</t>
  </si>
  <si>
    <t>от 45 до 64</t>
  </si>
  <si>
    <t>60.02и</t>
  </si>
  <si>
    <t>от 39 до 44</t>
  </si>
  <si>
    <t>61.02и</t>
  </si>
  <si>
    <t>от 65 и выше</t>
  </si>
  <si>
    <t>60.03и</t>
  </si>
  <si>
    <t xml:space="preserve">от 45 до 64 </t>
  </si>
  <si>
    <t>61.03и</t>
  </si>
  <si>
    <t>61.04и</t>
  </si>
  <si>
    <t>Тарифы на проведение профилактических медицинских                                                                                                                          осмотров на 2015 год для районных больниц (для межтерриториальных расчетов)</t>
  </si>
  <si>
    <t>Таблица 27</t>
  </si>
  <si>
    <t>Тарифы на проведение диспансеризации определенных групп взрослого населения (застрахованного на других территориях) с 01.01.2015 года для районных больниц.</t>
  </si>
  <si>
    <t>1 этап диспансеризации</t>
  </si>
  <si>
    <t>Таблица 28</t>
  </si>
  <si>
    <t>код</t>
  </si>
  <si>
    <t>36.21и</t>
  </si>
  <si>
    <t>37.21и</t>
  </si>
  <si>
    <t>36.24и</t>
  </si>
  <si>
    <t>37.24и</t>
  </si>
  <si>
    <t>36.27и</t>
  </si>
  <si>
    <t>37.27и</t>
  </si>
  <si>
    <t>36.30и</t>
  </si>
  <si>
    <t>37.30и</t>
  </si>
  <si>
    <t>36.33и</t>
  </si>
  <si>
    <t>37.33и</t>
  </si>
  <si>
    <t>36.36и</t>
  </si>
  <si>
    <t>37.36и</t>
  </si>
  <si>
    <t>36.39и</t>
  </si>
  <si>
    <t>37.39и</t>
  </si>
  <si>
    <t>36.42и</t>
  </si>
  <si>
    <t>37.42и</t>
  </si>
  <si>
    <t>36.45и</t>
  </si>
  <si>
    <t>37.45и</t>
  </si>
  <si>
    <t>36.48и</t>
  </si>
  <si>
    <t>37.48и</t>
  </si>
  <si>
    <t>36.51и</t>
  </si>
  <si>
    <t>37.51и</t>
  </si>
  <si>
    <t>36.54и</t>
  </si>
  <si>
    <t>37.54и</t>
  </si>
  <si>
    <t>36.57и</t>
  </si>
  <si>
    <t>37.57и</t>
  </si>
  <si>
    <t>36.60и</t>
  </si>
  <si>
    <t>37.60и</t>
  </si>
  <si>
    <t>36.63и</t>
  </si>
  <si>
    <t>37.63и</t>
  </si>
  <si>
    <t>36.66и</t>
  </si>
  <si>
    <t>37.66и</t>
  </si>
  <si>
    <t>36.69и</t>
  </si>
  <si>
    <t>37.69и</t>
  </si>
  <si>
    <t>36.72и</t>
  </si>
  <si>
    <t>37.72и</t>
  </si>
  <si>
    <t>36.75и</t>
  </si>
  <si>
    <t>37.75и</t>
  </si>
  <si>
    <t>36.78и</t>
  </si>
  <si>
    <t>37.78и</t>
  </si>
  <si>
    <t>36.81и</t>
  </si>
  <si>
    <t>37.81и</t>
  </si>
  <si>
    <t>36.84и</t>
  </si>
  <si>
    <t>37.84и</t>
  </si>
  <si>
    <t>36.87и</t>
  </si>
  <si>
    <t>37.87и</t>
  </si>
  <si>
    <t>36.90и</t>
  </si>
  <si>
    <t>37.90и</t>
  </si>
  <si>
    <t>36.93и</t>
  </si>
  <si>
    <t>37.93и</t>
  </si>
  <si>
    <t>36.96и</t>
  </si>
  <si>
    <t>37.96и</t>
  </si>
  <si>
    <t>36.99и</t>
  </si>
  <si>
    <t>37.99и</t>
  </si>
  <si>
    <t>Тарифы на проведение диспансеризации определенных групп взрослого населения (застрахованного на других территориях) с 01.01.2015 года для районных больниц</t>
  </si>
  <si>
    <t>2 этап диспансеризации</t>
  </si>
  <si>
    <t>Таблица 29</t>
  </si>
  <si>
    <t>Осмотр, исследование, процедура</t>
  </si>
  <si>
    <t>1. Осмотр (консультация) врача-невролога (в случае указания или подозрения на ранее перенесенное острое нарушение мозгового кровообращения по результатам анкетирования у мужчин/женчин, не находящихся под диспансерным наблюдением по данному поводу, а также для мужчин/женчин, не прошедших осмотр врача-невролога на первом этапе диспансеризации)</t>
  </si>
  <si>
    <t>38.01и</t>
  </si>
  <si>
    <t>2. Осмотр (консультация) врача-хирурга или врача-колопроктолога (при положительном анализе кала на скрытую кровь)</t>
  </si>
  <si>
    <t>38.02и</t>
  </si>
  <si>
    <t>3.Осмотр (консультация) врача-офтальмолога (для мужчин/женчин, имеющих повышенное внутриглазного давления)</t>
  </si>
  <si>
    <t>38.03и</t>
  </si>
  <si>
    <t>4. Осмотр (консультация) врача-хирурга или врача-уролога (при впервые выявленном повышении уровня простатспецифического антигена в крови и (или) выявлении по результатам анкетирования жалоб, свидетельствующих о возможных заболеваниях предстательной железы)</t>
  </si>
  <si>
    <t>38.04и</t>
  </si>
  <si>
    <t>5.Осмотр (консультация) врача-гинеколога (для женчин с выявленными патологическими изменениями по результатам цитологического исследования мазка с шейки матки и (или) мамографии)</t>
  </si>
  <si>
    <t>38.05и</t>
  </si>
  <si>
    <t>6. Прием (осмотр) врача-терапевта, включающий определенные группы состояния здоровья, группы диспансерного наблюдения (с учетом заключений врачей-специалистов), а также направление при наличии медицинских показаний на индивидуальнон углубленное профилактическое консультирование или групповое профилактическое консультирование (школа пациента), для получения специализированной, в том числе высокотехнологичной, медицинской помощи, на санаторно-курортное лечение</t>
  </si>
  <si>
    <t>38.06и</t>
  </si>
  <si>
    <t>7. Индивидуальное углубленное профилактическое консультирование или групповое профилактическое консультирование (школа пациента) в отделении (кабинете)  медицинской профилактики или центре здоровья (для женчин с выявленными факторами риска развития хронических неинфекционных заболеваний по направлению врача-терапевта)</t>
  </si>
  <si>
    <t>38.07и</t>
  </si>
  <si>
    <t>8. Определение липидного спектра крови (уровень общего холестерина, холестерина липопротеидов высокой плотности, холестерин липопротеидов низкой плотности, триглицериды) (для мужчин/женчин с выявленным повышеннием уровня общего холестерина в крови)</t>
  </si>
  <si>
    <t>38.08и</t>
  </si>
  <si>
    <t>9. Определение концентрации гликированнаго гемоглабина в крови или тест на толерантность к глюкозе (для мужчин/женчин с выявленным повышеннием уровня глюкозы в крови)</t>
  </si>
  <si>
    <t>38.09и</t>
  </si>
  <si>
    <t>10. Дуплексное сканирование брахицефальных артерий (в случае наличия указания или подозрения на ранее перенесенное острое нарушение мозгового кровообращения по результатам анкектирования, по назначению врача-невролога, а также для мужчин/женчин в возрасте 45/55 лет и старше при наличии комбинации трех факторов риска развития хронических неинфекционных заболеваний: повышенный уровень артериального давления, дислипидемия, избыточная масса тела или ожирение)</t>
  </si>
  <si>
    <t>38.10</t>
  </si>
  <si>
    <t>11. Эзофагогастродуоденоскопия (при выявлении по результатам анкетирования жалоб, свидетельствующих о возможном онкологическом заболевании верхних отделов желудочно-кишечного тракта, или отягощенной наследственности по онкологическим заболеваниям органов желудочно-кишечного тракта)</t>
  </si>
  <si>
    <t>38.11и</t>
  </si>
  <si>
    <t>12. Колоноскопия или ректороманоскопия (по назначению врача-хирурга или врача-колопроктолога)</t>
  </si>
  <si>
    <t>38.12и</t>
  </si>
  <si>
    <t>Тарифы на проведение диспансеризации определенных групп взрослого населения (застрахованного на других территориях) с 01.01.2015 года для ОГБУЗ "Областная больница"</t>
  </si>
  <si>
    <t>Таблица 30</t>
  </si>
  <si>
    <t>Тарифы на проведение диспансеризации определенных групп взрослого населения (застрахованного на других территориях) с 01.01.2015 года для ОГБУЗ "Областная больница".</t>
  </si>
  <si>
    <t>Таблица 31</t>
  </si>
  <si>
    <t>Тарифы на проведение диспансеризации определенных групп взрослого населения (застрахованного на других территориях) с 01.01.2015 года для мобильных медицинских бригад</t>
  </si>
  <si>
    <t>Таблица 32</t>
  </si>
  <si>
    <t>46.21и</t>
  </si>
  <si>
    <t>47.21и</t>
  </si>
  <si>
    <t>46.24и</t>
  </si>
  <si>
    <t>47.24и</t>
  </si>
  <si>
    <t>46.27и</t>
  </si>
  <si>
    <t>47.27и</t>
  </si>
  <si>
    <t>46.30и</t>
  </si>
  <si>
    <t>47.30и</t>
  </si>
  <si>
    <t>46.33и</t>
  </si>
  <si>
    <t>47.33и</t>
  </si>
  <si>
    <t>46.36и</t>
  </si>
  <si>
    <t>47.36и</t>
  </si>
  <si>
    <t>46.39и</t>
  </si>
  <si>
    <t>47.39и</t>
  </si>
  <si>
    <t>46.42и</t>
  </si>
  <si>
    <t>47.42и</t>
  </si>
  <si>
    <t>46.45и</t>
  </si>
  <si>
    <t>47.45и</t>
  </si>
  <si>
    <t>46.48и</t>
  </si>
  <si>
    <t>47.48и</t>
  </si>
  <si>
    <t>46.51и</t>
  </si>
  <si>
    <t>47.51и</t>
  </si>
  <si>
    <t>46.54и</t>
  </si>
  <si>
    <t>47.54и</t>
  </si>
  <si>
    <t>46.57и</t>
  </si>
  <si>
    <t>47.57и</t>
  </si>
  <si>
    <t>46.60и</t>
  </si>
  <si>
    <t>47.60и</t>
  </si>
  <si>
    <t>46.63и</t>
  </si>
  <si>
    <t>47.63и</t>
  </si>
  <si>
    <t>46.66и</t>
  </si>
  <si>
    <t>47.66и</t>
  </si>
  <si>
    <t>46.69и</t>
  </si>
  <si>
    <t>47.69и</t>
  </si>
  <si>
    <t>46.72и</t>
  </si>
  <si>
    <t>47.72и</t>
  </si>
  <si>
    <t>46.75и</t>
  </si>
  <si>
    <t>47.75и</t>
  </si>
  <si>
    <t>46.78и</t>
  </si>
  <si>
    <t>47.78и</t>
  </si>
  <si>
    <t>46.81и</t>
  </si>
  <si>
    <t>47.81и</t>
  </si>
  <si>
    <t>46.84и</t>
  </si>
  <si>
    <t>47.84и</t>
  </si>
  <si>
    <t>46.87и</t>
  </si>
  <si>
    <t>47.87и</t>
  </si>
  <si>
    <t>46.90и</t>
  </si>
  <si>
    <t>47.90и</t>
  </si>
  <si>
    <t>46.93и</t>
  </si>
  <si>
    <t>47.93и</t>
  </si>
  <si>
    <t>46.96и</t>
  </si>
  <si>
    <t>47.96и</t>
  </si>
  <si>
    <t>46.99и</t>
  </si>
  <si>
    <t>47.99и</t>
  </si>
  <si>
    <t>Тарифы на проведение диспансеризации определенных групп взрослого населения (застрахованного на других территориях) с 01.01.2015 года для мобильных медицинских бригад.</t>
  </si>
  <si>
    <t>Таблица 33</t>
  </si>
  <si>
    <t>48.01и</t>
  </si>
  <si>
    <t>48.02и</t>
  </si>
  <si>
    <t>48.03и</t>
  </si>
  <si>
    <t>48.04и</t>
  </si>
  <si>
    <t>48.05и</t>
  </si>
  <si>
    <t>48.06и</t>
  </si>
  <si>
    <t>48.07и</t>
  </si>
  <si>
    <r>
      <t>от "__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__" ___</t>
    </r>
    <r>
      <rPr>
        <u/>
        <sz val="10"/>
        <color theme="1"/>
        <rFont val="Times New Roman"/>
        <family val="1"/>
        <charset val="204"/>
      </rPr>
      <t>февраля</t>
    </r>
    <r>
      <rPr>
        <sz val="10"/>
        <color theme="1"/>
        <rFont val="Times New Roman"/>
        <family val="1"/>
        <charset val="204"/>
      </rPr>
      <t>__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</si>
</sst>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theme="0"/>
      <name val="Arial"/>
      <family val="2"/>
      <charset val="204"/>
    </font>
    <font>
      <sz val="14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0">
    <xf numFmtId="0" fontId="0" fillId="0" borderId="0"/>
    <xf numFmtId="0" fontId="2" fillId="0" borderId="0"/>
    <xf numFmtId="0" fontId="4" fillId="0" borderId="0"/>
    <xf numFmtId="0" fontId="8" fillId="0" borderId="0"/>
    <xf numFmtId="0" fontId="4" fillId="0" borderId="0"/>
    <xf numFmtId="0" fontId="4" fillId="0" borderId="0"/>
    <xf numFmtId="4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30" fillId="0" borderId="0"/>
    <xf numFmtId="0" fontId="35" fillId="0" borderId="0"/>
    <xf numFmtId="164" fontId="35" fillId="0" borderId="0" applyFont="0" applyFill="0" applyBorder="0" applyAlignment="0" applyProtection="0"/>
    <xf numFmtId="0" fontId="42" fillId="0" borderId="0"/>
    <xf numFmtId="164" fontId="42" fillId="0" borderId="0" applyFont="0" applyFill="0" applyBorder="0" applyAlignment="0" applyProtection="0"/>
  </cellStyleXfs>
  <cellXfs count="370">
    <xf numFmtId="0" fontId="0" fillId="0" borderId="0" xfId="0"/>
    <xf numFmtId="0" fontId="9" fillId="0" borderId="2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vertical="center" wrapText="1"/>
    </xf>
    <xf numFmtId="4" fontId="7" fillId="0" borderId="2" xfId="1" applyNumberFormat="1" applyFont="1" applyFill="1" applyBorder="1"/>
    <xf numFmtId="0" fontId="11" fillId="0" borderId="2" xfId="1" applyFont="1" applyBorder="1" applyAlignment="1">
      <alignment horizontal="center"/>
    </xf>
    <xf numFmtId="2" fontId="13" fillId="0" borderId="2" xfId="4" applyNumberFormat="1" applyFont="1" applyFill="1" applyBorder="1" applyAlignment="1">
      <alignment horizontal="center" vertical="center" wrapText="1"/>
    </xf>
    <xf numFmtId="2" fontId="13" fillId="2" borderId="2" xfId="4" applyNumberFormat="1" applyFont="1" applyFill="1" applyBorder="1" applyAlignment="1">
      <alignment horizontal="center" vertical="center" wrapText="1"/>
    </xf>
    <xf numFmtId="2" fontId="13" fillId="0" borderId="2" xfId="4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4" fontId="11" fillId="0" borderId="2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4" fontId="11" fillId="2" borderId="0" xfId="0" applyNumberFormat="1" applyFont="1" applyFill="1" applyBorder="1"/>
    <xf numFmtId="0" fontId="0" fillId="0" borderId="0" xfId="0" applyBorder="1"/>
    <xf numFmtId="0" fontId="0" fillId="0" borderId="0" xfId="0" applyFill="1"/>
    <xf numFmtId="2" fontId="7" fillId="0" borderId="2" xfId="0" applyNumberFormat="1" applyFont="1" applyBorder="1"/>
    <xf numFmtId="0" fontId="0" fillId="0" borderId="0" xfId="0" applyFill="1" applyBorder="1"/>
    <xf numFmtId="0" fontId="7" fillId="0" borderId="5" xfId="1" applyFont="1" applyBorder="1" applyAlignment="1">
      <alignment vertical="top" wrapText="1"/>
    </xf>
    <xf numFmtId="0" fontId="7" fillId="0" borderId="5" xfId="1" applyFont="1" applyBorder="1" applyAlignment="1">
      <alignment horizontal="right"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6" fillId="0" borderId="2" xfId="0" applyFont="1" applyBorder="1" applyAlignment="1">
      <alignment horizontal="center" vertical="center"/>
    </xf>
    <xf numFmtId="0" fontId="17" fillId="0" borderId="2" xfId="0" applyFont="1" applyBorder="1"/>
    <xf numFmtId="0" fontId="11" fillId="0" borderId="2" xfId="0" applyFont="1" applyBorder="1" applyAlignment="1">
      <alignment horizontal="center"/>
    </xf>
    <xf numFmtId="4" fontId="7" fillId="0" borderId="2" xfId="0" applyNumberFormat="1" applyFont="1" applyBorder="1"/>
    <xf numFmtId="0" fontId="3" fillId="0" borderId="0" xfId="0" applyFont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1" fontId="20" fillId="3" borderId="6" xfId="13" applyNumberFormat="1" applyFont="1" applyFill="1" applyBorder="1"/>
    <xf numFmtId="49" fontId="20" fillId="3" borderId="7" xfId="13" applyNumberFormat="1" applyFont="1" applyFill="1" applyBorder="1" applyAlignment="1">
      <alignment horizontal="center"/>
    </xf>
    <xf numFmtId="4" fontId="6" fillId="0" borderId="7" xfId="0" applyNumberFormat="1" applyFont="1" applyBorder="1"/>
    <xf numFmtId="0" fontId="21" fillId="0" borderId="7" xfId="0" applyFont="1" applyBorder="1"/>
    <xf numFmtId="1" fontId="22" fillId="0" borderId="8" xfId="13" applyNumberFormat="1" applyFont="1" applyFill="1" applyBorder="1"/>
    <xf numFmtId="49" fontId="20" fillId="3" borderId="2" xfId="13" applyNumberFormat="1" applyFont="1" applyFill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4" fontId="6" fillId="0" borderId="2" xfId="0" applyNumberFormat="1" applyFont="1" applyFill="1" applyBorder="1"/>
    <xf numFmtId="4" fontId="6" fillId="0" borderId="2" xfId="0" applyNumberFormat="1" applyFont="1" applyBorder="1"/>
    <xf numFmtId="49" fontId="20" fillId="0" borderId="2" xfId="13" applyNumberFormat="1" applyFont="1" applyFill="1" applyBorder="1" applyAlignment="1">
      <alignment horizontal="center"/>
    </xf>
    <xf numFmtId="2" fontId="6" fillId="0" borderId="2" xfId="0" applyNumberFormat="1" applyFont="1" applyBorder="1"/>
    <xf numFmtId="1" fontId="22" fillId="0" borderId="9" xfId="13" applyNumberFormat="1" applyFont="1" applyFill="1" applyBorder="1"/>
    <xf numFmtId="49" fontId="20" fillId="0" borderId="10" xfId="13" applyNumberFormat="1" applyFont="1" applyFill="1" applyBorder="1" applyAlignment="1">
      <alignment horizontal="center"/>
    </xf>
    <xf numFmtId="4" fontId="6" fillId="0" borderId="10" xfId="0" applyNumberFormat="1" applyFont="1" applyBorder="1" applyAlignment="1">
      <alignment horizontal="right"/>
    </xf>
    <xf numFmtId="2" fontId="6" fillId="0" borderId="10" xfId="0" applyNumberFormat="1" applyFont="1" applyFill="1" applyBorder="1"/>
    <xf numFmtId="1" fontId="20" fillId="0" borderId="6" xfId="13" applyNumberFormat="1" applyFont="1" applyFill="1" applyBorder="1"/>
    <xf numFmtId="49" fontId="20" fillId="0" borderId="7" xfId="13" applyNumberFormat="1" applyFont="1" applyFill="1" applyBorder="1" applyAlignment="1">
      <alignment horizontal="center"/>
    </xf>
    <xf numFmtId="0" fontId="6" fillId="0" borderId="7" xfId="0" applyFont="1" applyFill="1" applyBorder="1"/>
    <xf numFmtId="2" fontId="6" fillId="0" borderId="7" xfId="0" applyNumberFormat="1" applyFont="1" applyBorder="1"/>
    <xf numFmtId="4" fontId="6" fillId="0" borderId="7" xfId="0" applyNumberFormat="1" applyFont="1" applyBorder="1" applyAlignment="1">
      <alignment horizontal="right"/>
    </xf>
    <xf numFmtId="2" fontId="6" fillId="0" borderId="2" xfId="13" applyNumberFormat="1" applyFont="1" applyBorder="1"/>
    <xf numFmtId="4" fontId="6" fillId="0" borderId="2" xfId="13" applyNumberFormat="1" applyFont="1" applyBorder="1"/>
    <xf numFmtId="4" fontId="6" fillId="0" borderId="2" xfId="0" applyNumberFormat="1" applyFont="1" applyFill="1" applyBorder="1" applyAlignment="1">
      <alignment horizontal="right"/>
    </xf>
    <xf numFmtId="49" fontId="20" fillId="3" borderId="10" xfId="13" applyNumberFormat="1" applyFont="1" applyFill="1" applyBorder="1" applyAlignment="1">
      <alignment horizontal="center"/>
    </xf>
    <xf numFmtId="4" fontId="6" fillId="0" borderId="10" xfId="0" applyNumberFormat="1" applyFont="1" applyBorder="1"/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7" xfId="0" applyBorder="1"/>
    <xf numFmtId="0" fontId="0" fillId="0" borderId="14" xfId="0" applyBorder="1"/>
    <xf numFmtId="2" fontId="6" fillId="0" borderId="2" xfId="0" applyNumberFormat="1" applyFont="1" applyFill="1" applyBorder="1"/>
    <xf numFmtId="4" fontId="6" fillId="0" borderId="15" xfId="0" applyNumberFormat="1" applyFont="1" applyBorder="1" applyAlignment="1">
      <alignment horizontal="right"/>
    </xf>
    <xf numFmtId="4" fontId="6" fillId="0" borderId="15" xfId="0" applyNumberFormat="1" applyFont="1" applyFill="1" applyBorder="1"/>
    <xf numFmtId="4" fontId="6" fillId="0" borderId="17" xfId="0" applyNumberFormat="1" applyFont="1" applyBorder="1" applyAlignment="1">
      <alignment horizontal="right"/>
    </xf>
    <xf numFmtId="0" fontId="6" fillId="0" borderId="0" xfId="0" applyFont="1" applyAlignment="1"/>
    <xf numFmtId="0" fontId="7" fillId="0" borderId="2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7" fillId="0" borderId="0" xfId="0" applyFont="1" applyAlignment="1"/>
    <xf numFmtId="0" fontId="16" fillId="0" borderId="0" xfId="0" applyFont="1" applyAlignment="1">
      <alignment wrapText="1"/>
    </xf>
    <xf numFmtId="0" fontId="16" fillId="0" borderId="5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wrapText="1"/>
    </xf>
    <xf numFmtId="4" fontId="7" fillId="0" borderId="0" xfId="0" applyNumberFormat="1" applyFont="1" applyFill="1" applyBorder="1" applyAlignment="1">
      <alignment horizontal="right" wrapText="1"/>
    </xf>
    <xf numFmtId="4" fontId="6" fillId="0" borderId="0" xfId="0" applyNumberFormat="1" applyFont="1" applyBorder="1"/>
    <xf numFmtId="4" fontId="6" fillId="0" borderId="0" xfId="0" applyNumberFormat="1" applyFont="1"/>
    <xf numFmtId="0" fontId="23" fillId="0" borderId="0" xfId="0" applyFont="1"/>
    <xf numFmtId="0" fontId="15" fillId="0" borderId="0" xfId="0" applyFont="1"/>
    <xf numFmtId="0" fontId="5" fillId="0" borderId="0" xfId="0" applyFont="1" applyAlignment="1"/>
    <xf numFmtId="4" fontId="6" fillId="0" borderId="2" xfId="0" applyNumberFormat="1" applyFont="1" applyFill="1" applyBorder="1" applyAlignment="1">
      <alignment horizontal="right" wrapText="1"/>
    </xf>
    <xf numFmtId="1" fontId="5" fillId="0" borderId="2" xfId="0" applyNumberFormat="1" applyFont="1" applyBorder="1"/>
    <xf numFmtId="49" fontId="20" fillId="0" borderId="2" xfId="0" applyNumberFormat="1" applyFont="1" applyBorder="1" applyAlignment="1">
      <alignment horizontal="center"/>
    </xf>
    <xf numFmtId="0" fontId="7" fillId="0" borderId="2" xfId="0" applyFont="1" applyBorder="1"/>
    <xf numFmtId="0" fontId="7" fillId="0" borderId="0" xfId="0" applyFont="1" applyAlignment="1">
      <alignment wrapText="1"/>
    </xf>
    <xf numFmtId="0" fontId="24" fillId="0" borderId="0" xfId="0" applyFont="1"/>
    <xf numFmtId="0" fontId="2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20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/>
    <xf numFmtId="2" fontId="20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/>
    <xf numFmtId="2" fontId="5" fillId="0" borderId="0" xfId="0" applyNumberFormat="1" applyFont="1" applyFill="1" applyBorder="1"/>
    <xf numFmtId="2" fontId="26" fillId="0" borderId="2" xfId="0" applyNumberFormat="1" applyFont="1" applyFill="1" applyBorder="1" applyAlignment="1">
      <alignment horizontal="center"/>
    </xf>
    <xf numFmtId="2" fontId="20" fillId="0" borderId="2" xfId="0" applyNumberFormat="1" applyFont="1" applyFill="1" applyBorder="1" applyAlignment="1">
      <alignment horizontal="center" vertical="center"/>
    </xf>
    <xf numFmtId="0" fontId="27" fillId="3" borderId="2" xfId="0" applyFont="1" applyFill="1" applyBorder="1"/>
    <xf numFmtId="2" fontId="28" fillId="3" borderId="2" xfId="0" applyNumberFormat="1" applyFont="1" applyFill="1" applyBorder="1" applyAlignment="1">
      <alignment horizontal="center" vertical="center"/>
    </xf>
    <xf numFmtId="1" fontId="20" fillId="0" borderId="0" xfId="0" applyNumberFormat="1" applyFont="1" applyFill="1" applyBorder="1" applyAlignment="1">
      <alignment vertical="center" wrapText="1"/>
    </xf>
    <xf numFmtId="2" fontId="20" fillId="0" borderId="0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/>
    <xf numFmtId="1" fontId="5" fillId="0" borderId="0" xfId="0" applyNumberFormat="1" applyFont="1" applyFill="1" applyBorder="1"/>
    <xf numFmtId="2" fontId="10" fillId="0" borderId="0" xfId="0" applyNumberFormat="1" applyFont="1" applyFill="1" applyBorder="1" applyAlignment="1">
      <alignment horizontal="center"/>
    </xf>
    <xf numFmtId="2" fontId="2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15" applyFont="1" applyFill="1" applyBorder="1" applyAlignment="1">
      <alignment wrapText="1"/>
    </xf>
    <xf numFmtId="49" fontId="10" fillId="0" borderId="0" xfId="15" applyNumberFormat="1" applyFont="1" applyFill="1" applyBorder="1" applyAlignment="1">
      <alignment horizontal="center" vertical="center"/>
    </xf>
    <xf numFmtId="49" fontId="5" fillId="0" borderId="0" xfId="15" applyNumberFormat="1" applyFont="1" applyFill="1" applyBorder="1" applyAlignment="1">
      <alignment wrapText="1"/>
    </xf>
    <xf numFmtId="49" fontId="10" fillId="0" borderId="0" xfId="15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/>
    <xf numFmtId="0" fontId="30" fillId="3" borderId="0" xfId="0" applyFont="1" applyFill="1" applyBorder="1"/>
    <xf numFmtId="0" fontId="31" fillId="0" borderId="0" xfId="15" applyFont="1" applyFill="1" applyBorder="1" applyAlignment="1">
      <alignment wrapText="1"/>
    </xf>
    <xf numFmtId="49" fontId="32" fillId="0" borderId="0" xfId="15" applyNumberFormat="1" applyFont="1" applyFill="1" applyBorder="1" applyAlignment="1">
      <alignment horizontal="center" vertical="center" wrapText="1"/>
    </xf>
    <xf numFmtId="0" fontId="30" fillId="0" borderId="0" xfId="15" applyFont="1" applyFill="1" applyBorder="1" applyAlignment="1">
      <alignment wrapText="1"/>
    </xf>
    <xf numFmtId="49" fontId="30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horizontal="center" vertical="center" wrapText="1"/>
    </xf>
    <xf numFmtId="0" fontId="27" fillId="3" borderId="0" xfId="0" applyFont="1" applyFill="1" applyBorder="1"/>
    <xf numFmtId="49" fontId="32" fillId="3" borderId="0" xfId="0" applyNumberFormat="1" applyFont="1" applyFill="1" applyBorder="1" applyAlignment="1">
      <alignment horizontal="center"/>
    </xf>
    <xf numFmtId="0" fontId="17" fillId="0" borderId="0" xfId="0" applyFont="1" applyAlignment="1">
      <alignment vertical="top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33" fillId="0" borderId="0" xfId="0" applyFont="1"/>
    <xf numFmtId="2" fontId="20" fillId="0" borderId="2" xfId="0" applyNumberFormat="1" applyFont="1" applyBorder="1" applyAlignment="1">
      <alignment horizontal="center"/>
    </xf>
    <xf numFmtId="2" fontId="5" fillId="0" borderId="2" xfId="0" applyNumberFormat="1" applyFont="1" applyBorder="1"/>
    <xf numFmtId="0" fontId="34" fillId="0" borderId="0" xfId="0" applyFont="1"/>
    <xf numFmtId="0" fontId="21" fillId="0" borderId="0" xfId="0" applyFont="1"/>
    <xf numFmtId="1" fontId="5" fillId="2" borderId="2" xfId="0" applyNumberFormat="1" applyFont="1" applyFill="1" applyBorder="1"/>
    <xf numFmtId="2" fontId="20" fillId="2" borderId="2" xfId="0" applyNumberFormat="1" applyFont="1" applyFill="1" applyBorder="1" applyAlignment="1">
      <alignment horizontal="center"/>
    </xf>
    <xf numFmtId="2" fontId="30" fillId="0" borderId="0" xfId="0" applyNumberFormat="1" applyFont="1" applyBorder="1"/>
    <xf numFmtId="1" fontId="5" fillId="0" borderId="2" xfId="0" applyNumberFormat="1" applyFont="1" applyBorder="1" applyAlignment="1">
      <alignment wrapText="1"/>
    </xf>
    <xf numFmtId="1" fontId="5" fillId="0" borderId="2" xfId="0" applyNumberFormat="1" applyFont="1" applyFill="1" applyBorder="1" applyAlignment="1">
      <alignment wrapText="1"/>
    </xf>
    <xf numFmtId="2" fontId="20" fillId="0" borderId="2" xfId="0" applyNumberFormat="1" applyFont="1" applyBorder="1" applyAlignment="1">
      <alignment horizontal="center" vertical="center"/>
    </xf>
    <xf numFmtId="1" fontId="30" fillId="0" borderId="0" xfId="0" applyNumberFormat="1" applyFont="1" applyBorder="1"/>
    <xf numFmtId="2" fontId="30" fillId="0" borderId="0" xfId="0" applyNumberFormat="1" applyFont="1" applyBorder="1" applyAlignment="1">
      <alignment horizontal="center"/>
    </xf>
    <xf numFmtId="1" fontId="30" fillId="0" borderId="0" xfId="0" applyNumberFormat="1" applyFont="1" applyFill="1" applyBorder="1" applyAlignment="1">
      <alignment wrapText="1"/>
    </xf>
    <xf numFmtId="2" fontId="30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36" fillId="0" borderId="2" xfId="16" applyFont="1" applyBorder="1" applyAlignment="1">
      <alignment horizontal="center"/>
    </xf>
    <xf numFmtId="49" fontId="36" fillId="0" borderId="2" xfId="16" applyNumberFormat="1" applyFont="1" applyBorder="1" applyAlignment="1">
      <alignment horizontal="center"/>
    </xf>
    <xf numFmtId="0" fontId="36" fillId="0" borderId="0" xfId="16" applyFont="1" applyAlignment="1">
      <alignment vertical="center" wrapText="1"/>
    </xf>
    <xf numFmtId="0" fontId="35" fillId="0" borderId="0" xfId="16"/>
    <xf numFmtId="0" fontId="6" fillId="0" borderId="0" xfId="0" applyFont="1" applyAlignment="1">
      <alignment vertical="top" wrapText="1"/>
    </xf>
    <xf numFmtId="0" fontId="36" fillId="0" borderId="0" xfId="16" applyFont="1"/>
    <xf numFmtId="0" fontId="36" fillId="0" borderId="0" xfId="16" applyFont="1" applyAlignment="1">
      <alignment horizontal="center"/>
    </xf>
    <xf numFmtId="0" fontId="17" fillId="0" borderId="0" xfId="16" applyFont="1" applyAlignment="1">
      <alignment horizontal="left"/>
    </xf>
    <xf numFmtId="0" fontId="39" fillId="0" borderId="0" xfId="16" applyFont="1"/>
    <xf numFmtId="0" fontId="17" fillId="0" borderId="3" xfId="16" applyFont="1" applyFill="1" applyBorder="1" applyAlignment="1">
      <alignment horizontal="center" vertical="center" wrapText="1"/>
    </xf>
    <xf numFmtId="0" fontId="36" fillId="0" borderId="3" xfId="16" applyFont="1" applyFill="1" applyBorder="1" applyAlignment="1">
      <alignment horizontal="center" vertical="center" wrapText="1"/>
    </xf>
    <xf numFmtId="0" fontId="17" fillId="0" borderId="2" xfId="16" applyFont="1" applyFill="1" applyBorder="1" applyAlignment="1">
      <alignment horizontal="center"/>
    </xf>
    <xf numFmtId="0" fontId="36" fillId="0" borderId="2" xfId="16" applyFont="1" applyFill="1" applyBorder="1" applyAlignment="1">
      <alignment horizontal="center"/>
    </xf>
    <xf numFmtId="49" fontId="17" fillId="0" borderId="2" xfId="16" applyNumberFormat="1" applyFont="1" applyFill="1" applyBorder="1" applyAlignment="1">
      <alignment horizontal="center"/>
    </xf>
    <xf numFmtId="49" fontId="36" fillId="0" borderId="2" xfId="16" applyNumberFormat="1" applyFont="1" applyFill="1" applyBorder="1" applyAlignment="1">
      <alignment horizontal="center"/>
    </xf>
    <xf numFmtId="0" fontId="40" fillId="0" borderId="2" xfId="16" applyFont="1" applyFill="1" applyBorder="1" applyAlignment="1">
      <alignment horizontal="center"/>
    </xf>
    <xf numFmtId="0" fontId="40" fillId="0" borderId="0" xfId="16" applyFont="1" applyAlignment="1">
      <alignment horizontal="center"/>
    </xf>
    <xf numFmtId="0" fontId="6" fillId="0" borderId="0" xfId="16" applyFont="1" applyAlignment="1">
      <alignment vertical="top" wrapText="1"/>
    </xf>
    <xf numFmtId="0" fontId="36" fillId="0" borderId="0" xfId="18" applyFont="1"/>
    <xf numFmtId="0" fontId="6" fillId="0" borderId="0" xfId="18" applyFont="1" applyAlignment="1">
      <alignment horizontal="right" vertical="top" wrapText="1"/>
    </xf>
    <xf numFmtId="0" fontId="43" fillId="0" borderId="0" xfId="18" applyFont="1" applyAlignment="1">
      <alignment vertical="center" wrapText="1"/>
    </xf>
    <xf numFmtId="0" fontId="36" fillId="0" borderId="0" xfId="18" applyFont="1" applyAlignment="1">
      <alignment vertical="center" wrapText="1"/>
    </xf>
    <xf numFmtId="0" fontId="36" fillId="0" borderId="0" xfId="18" applyFont="1" applyAlignment="1">
      <alignment horizontal="center" vertical="center" wrapText="1"/>
    </xf>
    <xf numFmtId="0" fontId="36" fillId="0" borderId="0" xfId="18" applyFont="1" applyAlignment="1">
      <alignment horizontal="right"/>
    </xf>
    <xf numFmtId="0" fontId="14" fillId="0" borderId="26" xfId="18" applyFont="1" applyBorder="1" applyAlignment="1">
      <alignment horizontal="center" vertical="center"/>
    </xf>
    <xf numFmtId="0" fontId="44" fillId="0" borderId="2" xfId="18" applyFont="1" applyBorder="1" applyAlignment="1">
      <alignment horizontal="center" vertical="center"/>
    </xf>
    <xf numFmtId="164" fontId="40" fillId="0" borderId="2" xfId="19" applyFont="1" applyBorder="1" applyAlignment="1">
      <alignment horizontal="center" vertical="center"/>
    </xf>
    <xf numFmtId="164" fontId="44" fillId="0" borderId="2" xfId="19" applyFont="1" applyBorder="1" applyAlignment="1">
      <alignment horizontal="center" vertical="center"/>
    </xf>
    <xf numFmtId="0" fontId="45" fillId="0" borderId="0" xfId="18" applyFont="1"/>
    <xf numFmtId="0" fontId="46" fillId="0" borderId="2" xfId="18" applyFont="1" applyBorder="1" applyAlignment="1">
      <alignment horizontal="center" vertical="center" wrapText="1"/>
    </xf>
    <xf numFmtId="164" fontId="38" fillId="0" borderId="2" xfId="19" applyFont="1" applyBorder="1" applyAlignment="1">
      <alignment horizontal="center" vertical="center" wrapText="1"/>
    </xf>
    <xf numFmtId="164" fontId="46" fillId="0" borderId="2" xfId="19" applyFont="1" applyBorder="1" applyAlignment="1">
      <alignment horizontal="center" vertical="center" wrapText="1"/>
    </xf>
    <xf numFmtId="0" fontId="47" fillId="0" borderId="0" xfId="18" applyFont="1" applyBorder="1" applyAlignment="1">
      <alignment vertical="center" wrapText="1"/>
    </xf>
    <xf numFmtId="0" fontId="6" fillId="0" borderId="0" xfId="18" applyFont="1" applyAlignment="1">
      <alignment vertical="top" wrapText="1"/>
    </xf>
    <xf numFmtId="0" fontId="36" fillId="0" borderId="0" xfId="18" applyFont="1" applyAlignment="1">
      <alignment horizontal="center"/>
    </xf>
    <xf numFmtId="0" fontId="42" fillId="0" borderId="0" xfId="18"/>
    <xf numFmtId="0" fontId="17" fillId="0" borderId="0" xfId="18" applyFont="1" applyAlignment="1">
      <alignment horizontal="left"/>
    </xf>
    <xf numFmtId="0" fontId="17" fillId="0" borderId="3" xfId="18" applyFont="1" applyFill="1" applyBorder="1" applyAlignment="1">
      <alignment horizontal="center" vertical="center" wrapText="1"/>
    </xf>
    <xf numFmtId="0" fontId="36" fillId="0" borderId="3" xfId="18" applyFont="1" applyFill="1" applyBorder="1" applyAlignment="1">
      <alignment horizontal="center" vertical="center" wrapText="1"/>
    </xf>
    <xf numFmtId="0" fontId="39" fillId="0" borderId="0" xfId="18" applyFont="1"/>
    <xf numFmtId="0" fontId="17" fillId="0" borderId="2" xfId="18" applyFont="1" applyFill="1" applyBorder="1" applyAlignment="1">
      <alignment horizontal="center"/>
    </xf>
    <xf numFmtId="0" fontId="36" fillId="0" borderId="2" xfId="18" applyFont="1" applyFill="1" applyBorder="1" applyAlignment="1">
      <alignment horizontal="center"/>
    </xf>
    <xf numFmtId="49" fontId="17" fillId="0" borderId="2" xfId="18" applyNumberFormat="1" applyFont="1" applyFill="1" applyBorder="1" applyAlignment="1">
      <alignment horizontal="center"/>
    </xf>
    <xf numFmtId="49" fontId="36" fillId="0" borderId="2" xfId="18" applyNumberFormat="1" applyFont="1" applyFill="1" applyBorder="1" applyAlignment="1">
      <alignment horizontal="center"/>
    </xf>
    <xf numFmtId="0" fontId="40" fillId="0" borderId="2" xfId="18" applyFont="1" applyFill="1" applyBorder="1" applyAlignment="1">
      <alignment horizontal="center"/>
    </xf>
    <xf numFmtId="0" fontId="40" fillId="0" borderId="0" xfId="18" applyFont="1" applyAlignment="1">
      <alignment horizontal="center"/>
    </xf>
    <xf numFmtId="0" fontId="36" fillId="0" borderId="0" xfId="13" applyFont="1"/>
    <xf numFmtId="0" fontId="7" fillId="0" borderId="0" xfId="13" applyFont="1" applyAlignment="1">
      <alignment horizontal="right"/>
    </xf>
    <xf numFmtId="0" fontId="36" fillId="0" borderId="0" xfId="13" applyFont="1" applyAlignment="1">
      <alignment horizontal="right"/>
    </xf>
    <xf numFmtId="0" fontId="36" fillId="0" borderId="0" xfId="13" applyFont="1" applyAlignment="1">
      <alignment horizontal="center" vertical="center"/>
    </xf>
    <xf numFmtId="0" fontId="14" fillId="0" borderId="2" xfId="13" applyFont="1" applyBorder="1" applyAlignment="1">
      <alignment horizontal="center" vertical="center"/>
    </xf>
    <xf numFmtId="0" fontId="14" fillId="0" borderId="2" xfId="13" applyFont="1" applyBorder="1" applyAlignment="1">
      <alignment horizontal="center" vertical="center" wrapText="1"/>
    </xf>
    <xf numFmtId="0" fontId="45" fillId="0" borderId="0" xfId="13" applyFont="1" applyAlignment="1">
      <alignment horizontal="center" vertical="center"/>
    </xf>
    <xf numFmtId="0" fontId="36" fillId="4" borderId="0" xfId="13" applyFont="1" applyFill="1" applyAlignment="1">
      <alignment horizontal="center" vertical="center"/>
    </xf>
    <xf numFmtId="0" fontId="36" fillId="0" borderId="2" xfId="13" applyFont="1" applyBorder="1" applyAlignment="1">
      <alignment horizontal="left" vertical="center"/>
    </xf>
    <xf numFmtId="0" fontId="36" fillId="0" borderId="2" xfId="13" applyFont="1" applyBorder="1" applyAlignment="1">
      <alignment horizontal="center"/>
    </xf>
    <xf numFmtId="43" fontId="36" fillId="0" borderId="2" xfId="13" applyNumberFormat="1" applyFont="1" applyBorder="1" applyAlignment="1">
      <alignment horizontal="center" vertical="center"/>
    </xf>
    <xf numFmtId="0" fontId="36" fillId="0" borderId="2" xfId="13" applyFont="1" applyBorder="1"/>
    <xf numFmtId="43" fontId="36" fillId="0" borderId="2" xfId="13" applyNumberFormat="1" applyFont="1" applyBorder="1" applyAlignment="1">
      <alignment horizontal="center"/>
    </xf>
    <xf numFmtId="0" fontId="36" fillId="4" borderId="0" xfId="13" applyFont="1" applyFill="1"/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right" vertical="center" wrapText="1"/>
    </xf>
    <xf numFmtId="0" fontId="36" fillId="0" borderId="2" xfId="0" applyFont="1" applyBorder="1" applyAlignment="1">
      <alignment horizontal="center"/>
    </xf>
    <xf numFmtId="43" fontId="36" fillId="0" borderId="2" xfId="14" applyFont="1" applyBorder="1"/>
    <xf numFmtId="0" fontId="36" fillId="0" borderId="0" xfId="0" applyFont="1"/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/>
    <xf numFmtId="0" fontId="14" fillId="0" borderId="2" xfId="0" applyFont="1" applyBorder="1" applyAlignment="1">
      <alignment horizontal="center"/>
    </xf>
    <xf numFmtId="0" fontId="36" fillId="2" borderId="2" xfId="0" applyFont="1" applyFill="1" applyBorder="1" applyAlignment="1">
      <alignment wrapText="1"/>
    </xf>
    <xf numFmtId="43" fontId="36" fillId="0" borderId="2" xfId="14" applyFont="1" applyBorder="1" applyAlignment="1">
      <alignment vertical="center"/>
    </xf>
    <xf numFmtId="0" fontId="36" fillId="0" borderId="2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Fill="1"/>
    <xf numFmtId="0" fontId="7" fillId="0" borderId="0" xfId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4" fillId="0" borderId="0" xfId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0" borderId="2" xfId="2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wrapText="1"/>
    </xf>
    <xf numFmtId="0" fontId="1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right"/>
    </xf>
    <xf numFmtId="1" fontId="20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2" fontId="20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36" fillId="0" borderId="0" xfId="16" applyFont="1" applyAlignment="1">
      <alignment horizontal="center" vertical="center" wrapText="1"/>
    </xf>
    <xf numFmtId="0" fontId="36" fillId="0" borderId="1" xfId="16" applyFont="1" applyBorder="1" applyAlignment="1">
      <alignment horizontal="center" vertical="center" wrapText="1"/>
    </xf>
    <xf numFmtId="0" fontId="36" fillId="0" borderId="3" xfId="16" applyFont="1" applyBorder="1" applyAlignment="1">
      <alignment horizontal="center" vertical="center" wrapText="1"/>
    </xf>
    <xf numFmtId="0" fontId="36" fillId="0" borderId="2" xfId="16" applyFont="1" applyBorder="1" applyAlignment="1">
      <alignment horizontal="center" vertical="center" wrapText="1"/>
    </xf>
    <xf numFmtId="0" fontId="36" fillId="0" borderId="21" xfId="16" applyFont="1" applyBorder="1" applyAlignment="1">
      <alignment horizontal="center" vertical="center" wrapText="1"/>
    </xf>
    <xf numFmtId="0" fontId="36" fillId="0" borderId="22" xfId="16" applyFont="1" applyBorder="1" applyAlignment="1">
      <alignment horizontal="center" vertical="center" wrapText="1"/>
    </xf>
    <xf numFmtId="0" fontId="36" fillId="0" borderId="23" xfId="16" applyFont="1" applyBorder="1" applyAlignment="1">
      <alignment horizontal="center" vertical="center" wrapText="1"/>
    </xf>
    <xf numFmtId="0" fontId="36" fillId="0" borderId="24" xfId="16" applyFont="1" applyBorder="1" applyAlignment="1">
      <alignment horizontal="center" vertical="center" wrapText="1"/>
    </xf>
    <xf numFmtId="164" fontId="36" fillId="0" borderId="2" xfId="17" applyFont="1" applyBorder="1" applyAlignment="1">
      <alignment horizontal="center" vertical="center"/>
    </xf>
    <xf numFmtId="164" fontId="36" fillId="0" borderId="25" xfId="17" applyFont="1" applyBorder="1" applyAlignment="1">
      <alignment horizontal="center"/>
    </xf>
    <xf numFmtId="164" fontId="36" fillId="0" borderId="26" xfId="17" applyFont="1" applyBorder="1" applyAlignment="1">
      <alignment horizontal="center"/>
    </xf>
    <xf numFmtId="164" fontId="36" fillId="0" borderId="25" xfId="17" applyFont="1" applyBorder="1" applyAlignment="1">
      <alignment horizontal="center" vertical="center"/>
    </xf>
    <xf numFmtId="164" fontId="36" fillId="0" borderId="26" xfId="17" applyFont="1" applyBorder="1" applyAlignment="1">
      <alignment horizontal="center" vertical="center"/>
    </xf>
    <xf numFmtId="164" fontId="36" fillId="0" borderId="25" xfId="17" applyFont="1" applyFill="1" applyBorder="1" applyAlignment="1">
      <alignment horizontal="center" wrapText="1"/>
    </xf>
    <xf numFmtId="164" fontId="36" fillId="0" borderId="26" xfId="17" applyFont="1" applyFill="1" applyBorder="1" applyAlignment="1">
      <alignment horizontal="center" wrapText="1"/>
    </xf>
    <xf numFmtId="164" fontId="36" fillId="0" borderId="25" xfId="17" applyFont="1" applyFill="1" applyBorder="1" applyAlignment="1">
      <alignment horizontal="center" vertical="center" wrapText="1"/>
    </xf>
    <xf numFmtId="164" fontId="36" fillId="0" borderId="26" xfId="17" applyFont="1" applyFill="1" applyBorder="1" applyAlignment="1">
      <alignment horizontal="center" vertical="center" wrapText="1"/>
    </xf>
    <xf numFmtId="0" fontId="14" fillId="0" borderId="5" xfId="16" applyFont="1" applyBorder="1" applyAlignment="1">
      <alignment horizontal="center" vertical="center" wrapText="1"/>
    </xf>
    <xf numFmtId="0" fontId="36" fillId="0" borderId="5" xfId="16" applyFont="1" applyBorder="1" applyAlignment="1">
      <alignment horizontal="right" vertical="center" wrapText="1"/>
    </xf>
    <xf numFmtId="164" fontId="36" fillId="0" borderId="25" xfId="17" applyFont="1" applyFill="1" applyBorder="1" applyAlignment="1">
      <alignment horizontal="center" vertical="center"/>
    </xf>
    <xf numFmtId="164" fontId="36" fillId="0" borderId="26" xfId="17" applyFont="1" applyFill="1" applyBorder="1" applyAlignment="1">
      <alignment horizontal="center" vertical="center"/>
    </xf>
    <xf numFmtId="164" fontId="36" fillId="0" borderId="25" xfId="17" applyFont="1" applyFill="1" applyBorder="1" applyAlignment="1">
      <alignment horizontal="center"/>
    </xf>
    <xf numFmtId="164" fontId="36" fillId="0" borderId="26" xfId="17" applyFont="1" applyFill="1" applyBorder="1" applyAlignment="1">
      <alignment horizontal="center"/>
    </xf>
    <xf numFmtId="164" fontId="36" fillId="0" borderId="2" xfId="17" applyFont="1" applyFill="1" applyBorder="1" applyAlignment="1">
      <alignment horizontal="center" vertical="center"/>
    </xf>
    <xf numFmtId="164" fontId="46" fillId="0" borderId="1" xfId="19" applyFont="1" applyBorder="1" applyAlignment="1">
      <alignment horizontal="center" vertical="center" wrapText="1"/>
    </xf>
    <xf numFmtId="164" fontId="46" fillId="0" borderId="4" xfId="19" applyFont="1" applyBorder="1" applyAlignment="1">
      <alignment horizontal="center" vertical="center" wrapText="1"/>
    </xf>
    <xf numFmtId="164" fontId="46" fillId="0" borderId="3" xfId="19" applyFont="1" applyBorder="1" applyAlignment="1">
      <alignment horizontal="center" vertical="center" wrapText="1"/>
    </xf>
    <xf numFmtId="164" fontId="38" fillId="0" borderId="1" xfId="19" applyFont="1" applyBorder="1" applyAlignment="1">
      <alignment horizontal="center" vertical="center" wrapText="1"/>
    </xf>
    <xf numFmtId="164" fontId="38" fillId="0" borderId="4" xfId="19" applyFont="1" applyBorder="1" applyAlignment="1">
      <alignment horizontal="center" vertical="center" wrapText="1"/>
    </xf>
    <xf numFmtId="164" fontId="38" fillId="0" borderId="3" xfId="19" applyFont="1" applyBorder="1" applyAlignment="1">
      <alignment horizontal="center" vertical="center" wrapText="1"/>
    </xf>
    <xf numFmtId="0" fontId="14" fillId="0" borderId="25" xfId="18" applyFont="1" applyBorder="1" applyAlignment="1">
      <alignment horizontal="center" vertical="center"/>
    </xf>
    <xf numFmtId="0" fontId="14" fillId="0" borderId="26" xfId="18" applyFont="1" applyBorder="1" applyAlignment="1">
      <alignment horizontal="center" vertical="center"/>
    </xf>
    <xf numFmtId="0" fontId="44" fillId="0" borderId="2" xfId="18" applyFont="1" applyBorder="1" applyAlignment="1">
      <alignment horizontal="left" vertical="center"/>
    </xf>
    <xf numFmtId="0" fontId="36" fillId="0" borderId="0" xfId="18" applyFont="1" applyAlignment="1">
      <alignment horizontal="center" vertical="center" wrapText="1"/>
    </xf>
    <xf numFmtId="0" fontId="14" fillId="0" borderId="21" xfId="18" applyFont="1" applyBorder="1" applyAlignment="1">
      <alignment horizontal="center" vertical="center" wrapText="1"/>
    </xf>
    <xf numFmtId="0" fontId="14" fillId="0" borderId="22" xfId="18" applyFont="1" applyBorder="1" applyAlignment="1">
      <alignment horizontal="center" vertical="center" wrapText="1"/>
    </xf>
    <xf numFmtId="0" fontId="14" fillId="0" borderId="23" xfId="18" applyFont="1" applyBorder="1" applyAlignment="1">
      <alignment horizontal="center" vertical="center" wrapText="1"/>
    </xf>
    <xf numFmtId="0" fontId="14" fillId="0" borderId="24" xfId="18" applyFont="1" applyBorder="1" applyAlignment="1">
      <alignment horizontal="center" vertical="center" wrapText="1"/>
    </xf>
    <xf numFmtId="0" fontId="14" fillId="0" borderId="1" xfId="18" applyFont="1" applyBorder="1" applyAlignment="1">
      <alignment horizontal="center" vertical="center" wrapText="1"/>
    </xf>
    <xf numFmtId="0" fontId="14" fillId="0" borderId="3" xfId="18" applyFont="1" applyBorder="1" applyAlignment="1">
      <alignment horizontal="center" vertical="center" wrapText="1"/>
    </xf>
    <xf numFmtId="0" fontId="14" fillId="0" borderId="2" xfId="18" applyFont="1" applyBorder="1" applyAlignment="1">
      <alignment horizontal="center" vertical="center" wrapText="1"/>
    </xf>
    <xf numFmtId="0" fontId="46" fillId="0" borderId="2" xfId="18" applyFont="1" applyBorder="1" applyAlignment="1">
      <alignment horizontal="left" vertical="center" wrapText="1"/>
    </xf>
    <xf numFmtId="0" fontId="46" fillId="0" borderId="2" xfId="18" applyFont="1" applyBorder="1" applyAlignment="1">
      <alignment horizontal="center" vertical="center" wrapText="1"/>
    </xf>
    <xf numFmtId="0" fontId="46" fillId="0" borderId="1" xfId="18" applyFont="1" applyBorder="1" applyAlignment="1">
      <alignment horizontal="center" vertical="center" wrapText="1"/>
    </xf>
    <xf numFmtId="0" fontId="46" fillId="0" borderId="4" xfId="18" applyFont="1" applyBorder="1" applyAlignment="1">
      <alignment horizontal="center" vertical="center" wrapText="1"/>
    </xf>
    <xf numFmtId="0" fontId="46" fillId="0" borderId="3" xfId="18" applyFont="1" applyBorder="1" applyAlignment="1">
      <alignment horizontal="center" vertical="center" wrapText="1"/>
    </xf>
    <xf numFmtId="0" fontId="16" fillId="0" borderId="1" xfId="18" applyFont="1" applyBorder="1" applyAlignment="1">
      <alignment horizontal="center" vertical="center" wrapText="1"/>
    </xf>
    <xf numFmtId="0" fontId="16" fillId="0" borderId="3" xfId="18" applyFont="1" applyBorder="1" applyAlignment="1">
      <alignment horizontal="center" vertical="center" wrapText="1"/>
    </xf>
    <xf numFmtId="0" fontId="16" fillId="0" borderId="2" xfId="18" applyFont="1" applyBorder="1" applyAlignment="1">
      <alignment horizontal="center" vertical="center" wrapText="1"/>
    </xf>
    <xf numFmtId="164" fontId="40" fillId="0" borderId="1" xfId="19" applyFont="1" applyBorder="1" applyAlignment="1">
      <alignment horizontal="center" vertical="center"/>
    </xf>
    <xf numFmtId="164" fontId="40" fillId="0" borderId="4" xfId="19" applyFont="1" applyBorder="1" applyAlignment="1">
      <alignment horizontal="center" vertical="center"/>
    </xf>
    <xf numFmtId="164" fontId="40" fillId="0" borderId="3" xfId="19" applyFont="1" applyBorder="1" applyAlignment="1">
      <alignment horizontal="center" vertical="center"/>
    </xf>
    <xf numFmtId="0" fontId="46" fillId="0" borderId="21" xfId="18" applyFont="1" applyBorder="1" applyAlignment="1">
      <alignment horizontal="left" vertical="center" wrapText="1"/>
    </xf>
    <xf numFmtId="0" fontId="46" fillId="0" borderId="22" xfId="18" applyFont="1" applyBorder="1" applyAlignment="1">
      <alignment horizontal="left" vertical="center" wrapText="1"/>
    </xf>
    <xf numFmtId="0" fontId="46" fillId="0" borderId="27" xfId="18" applyFont="1" applyBorder="1" applyAlignment="1">
      <alignment horizontal="left" vertical="center" wrapText="1"/>
    </xf>
    <xf numFmtId="0" fontId="46" fillId="0" borderId="28" xfId="18" applyFont="1" applyBorder="1" applyAlignment="1">
      <alignment horizontal="left" vertical="center" wrapText="1"/>
    </xf>
    <xf numFmtId="0" fontId="46" fillId="0" borderId="23" xfId="18" applyFont="1" applyBorder="1" applyAlignment="1">
      <alignment horizontal="left" vertical="center" wrapText="1"/>
    </xf>
    <xf numFmtId="0" fontId="46" fillId="0" borderId="24" xfId="18" applyFont="1" applyBorder="1" applyAlignment="1">
      <alignment horizontal="left" vertical="center" wrapText="1"/>
    </xf>
    <xf numFmtId="0" fontId="14" fillId="0" borderId="5" xfId="18" applyFont="1" applyBorder="1" applyAlignment="1">
      <alignment horizontal="center" vertical="center" wrapText="1"/>
    </xf>
    <xf numFmtId="0" fontId="36" fillId="0" borderId="5" xfId="18" applyFont="1" applyBorder="1" applyAlignment="1">
      <alignment horizontal="right" vertical="center" wrapText="1"/>
    </xf>
    <xf numFmtId="0" fontId="36" fillId="0" borderId="1" xfId="18" applyFont="1" applyBorder="1" applyAlignment="1">
      <alignment horizontal="center" vertical="center" wrapText="1"/>
    </xf>
    <xf numFmtId="0" fontId="36" fillId="0" borderId="3" xfId="18" applyFont="1" applyBorder="1" applyAlignment="1">
      <alignment horizontal="center" vertical="center" wrapText="1"/>
    </xf>
    <xf numFmtId="0" fontId="36" fillId="0" borderId="2" xfId="18" applyFont="1" applyBorder="1" applyAlignment="1">
      <alignment horizontal="center" vertical="center" wrapText="1"/>
    </xf>
    <xf numFmtId="0" fontId="36" fillId="0" borderId="21" xfId="18" applyFont="1" applyBorder="1" applyAlignment="1">
      <alignment horizontal="center" vertical="center" wrapText="1"/>
    </xf>
    <xf numFmtId="0" fontId="36" fillId="0" borderId="22" xfId="18" applyFont="1" applyBorder="1" applyAlignment="1">
      <alignment horizontal="center" vertical="center" wrapText="1"/>
    </xf>
    <xf numFmtId="0" fontId="36" fillId="0" borderId="23" xfId="18" applyFont="1" applyBorder="1" applyAlignment="1">
      <alignment horizontal="center" vertical="center" wrapText="1"/>
    </xf>
    <xf numFmtId="0" fontId="36" fillId="0" borderId="24" xfId="18" applyFont="1" applyBorder="1" applyAlignment="1">
      <alignment horizontal="center" vertical="center" wrapText="1"/>
    </xf>
    <xf numFmtId="164" fontId="36" fillId="0" borderId="25" xfId="19" applyFont="1" applyFill="1" applyBorder="1" applyAlignment="1">
      <alignment horizontal="center" wrapText="1"/>
    </xf>
    <xf numFmtId="164" fontId="36" fillId="0" borderId="26" xfId="19" applyFont="1" applyFill="1" applyBorder="1" applyAlignment="1">
      <alignment horizontal="center" wrapText="1"/>
    </xf>
    <xf numFmtId="164" fontId="36" fillId="0" borderId="25" xfId="19" applyFont="1" applyFill="1" applyBorder="1" applyAlignment="1">
      <alignment horizontal="center" vertical="center" wrapText="1"/>
    </xf>
    <xf numFmtId="164" fontId="36" fillId="0" borderId="26" xfId="19" applyFont="1" applyFill="1" applyBorder="1" applyAlignment="1">
      <alignment horizontal="center" vertical="center" wrapText="1"/>
    </xf>
    <xf numFmtId="164" fontId="36" fillId="0" borderId="25" xfId="19" applyFont="1" applyFill="1" applyBorder="1" applyAlignment="1">
      <alignment horizontal="center" vertical="center"/>
    </xf>
    <xf numFmtId="164" fontId="36" fillId="0" borderId="26" xfId="19" applyFont="1" applyFill="1" applyBorder="1" applyAlignment="1">
      <alignment horizontal="center" vertical="center"/>
    </xf>
    <xf numFmtId="164" fontId="36" fillId="0" borderId="25" xfId="19" applyFont="1" applyFill="1" applyBorder="1" applyAlignment="1">
      <alignment horizontal="center"/>
    </xf>
    <xf numFmtId="164" fontId="36" fillId="0" borderId="26" xfId="19" applyFont="1" applyFill="1" applyBorder="1" applyAlignment="1">
      <alignment horizontal="center"/>
    </xf>
    <xf numFmtId="164" fontId="36" fillId="0" borderId="2" xfId="19" applyFont="1" applyFill="1" applyBorder="1" applyAlignment="1">
      <alignment horizontal="center" vertical="center"/>
    </xf>
    <xf numFmtId="0" fontId="48" fillId="0" borderId="0" xfId="13" applyFont="1" applyAlignment="1">
      <alignment horizontal="center" vertical="center" wrapText="1"/>
    </xf>
    <xf numFmtId="0" fontId="36" fillId="0" borderId="2" xfId="13" applyFont="1" applyBorder="1" applyAlignment="1">
      <alignment horizontal="left" vertical="center"/>
    </xf>
    <xf numFmtId="0" fontId="36" fillId="0" borderId="1" xfId="13" applyFont="1" applyBorder="1" applyAlignment="1">
      <alignment horizontal="center" vertical="center"/>
    </xf>
    <xf numFmtId="0" fontId="36" fillId="0" borderId="3" xfId="13" applyFont="1" applyBorder="1" applyAlignment="1">
      <alignment horizontal="center" vertical="center"/>
    </xf>
    <xf numFmtId="43" fontId="36" fillId="0" borderId="1" xfId="13" applyNumberFormat="1" applyFont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wrapText="1"/>
    </xf>
    <xf numFmtId="0" fontId="36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36" fillId="0" borderId="5" xfId="0" applyFont="1" applyBorder="1" applyAlignment="1">
      <alignment horizontal="right"/>
    </xf>
  </cellXfs>
  <cellStyles count="20">
    <cellStyle name="Normal_Sheet1" xfId="5"/>
    <cellStyle name="Normal_Sheet2" xfId="2"/>
    <cellStyle name="Normal_КСГ" xfId="4"/>
    <cellStyle name="Денежный 2" xfId="6"/>
    <cellStyle name="Обычный" xfId="0" builtinId="0"/>
    <cellStyle name="Обычный 2" xfId="3"/>
    <cellStyle name="Обычный 2 2" xfId="7"/>
    <cellStyle name="Обычный 3" xfId="8"/>
    <cellStyle name="Обычный 3 2" xfId="13"/>
    <cellStyle name="Обычный 4" xfId="9"/>
    <cellStyle name="Обычный 5" xfId="1"/>
    <cellStyle name="Обычный 5 2" xfId="16"/>
    <cellStyle name="Обычный 6" xfId="18"/>
    <cellStyle name="Обычный_формы ТФОМС на 2011 год" xfId="15"/>
    <cellStyle name="Финансовый" xfId="14" builtinId="3"/>
    <cellStyle name="Финансовый 2" xfId="10"/>
    <cellStyle name="Финансовый 2 2" xfId="11"/>
    <cellStyle name="Финансовый 3" xfId="12"/>
    <cellStyle name="Финансовый 4" xfId="17"/>
    <cellStyle name="Финансовый 5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9"/>
  <sheetViews>
    <sheetView tabSelected="1" view="pageBreakPreview" topLeftCell="A19" zoomScale="60" zoomScaleNormal="100" workbookViewId="0">
      <selection activeCell="F45" sqref="F45:R53"/>
    </sheetView>
  </sheetViews>
  <sheetFormatPr defaultRowHeight="15" x14ac:dyDescent="0.25"/>
  <cols>
    <col min="2" max="2" width="52.28515625" customWidth="1"/>
    <col min="3" max="3" width="9.85546875" customWidth="1"/>
    <col min="4" max="5" width="7.140625" style="10" customWidth="1"/>
    <col min="6" max="6" width="13.5703125" style="15" customWidth="1"/>
    <col min="7" max="7" width="13.28515625" style="15" customWidth="1"/>
    <col min="8" max="8" width="13.5703125" style="15" customWidth="1"/>
    <col min="9" max="9" width="15" style="15" customWidth="1"/>
    <col min="10" max="10" width="13.28515625" style="15" customWidth="1"/>
    <col min="11" max="11" width="15" style="15" customWidth="1"/>
    <col min="12" max="12" width="15.85546875" style="15" customWidth="1"/>
    <col min="13" max="14" width="16.85546875" customWidth="1"/>
    <col min="15" max="15" width="17.42578125" customWidth="1"/>
    <col min="16" max="17" width="15.85546875" customWidth="1"/>
    <col min="18" max="18" width="17.5703125" customWidth="1"/>
  </cols>
  <sheetData>
    <row r="1" spans="1:19" x14ac:dyDescent="0.25">
      <c r="A1" s="231" t="s">
        <v>720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</row>
    <row r="2" spans="1:19" x14ac:dyDescent="0.25">
      <c r="A2" s="231" t="s">
        <v>261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</row>
    <row r="3" spans="1:19" ht="18.75" customHeight="1" x14ac:dyDescent="0.25">
      <c r="A3" s="231" t="s">
        <v>1724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</row>
    <row r="5" spans="1:19" ht="18" customHeight="1" x14ac:dyDescent="0.25">
      <c r="A5" s="234" t="s">
        <v>0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</row>
    <row r="6" spans="1:19" ht="50.25" customHeight="1" x14ac:dyDescent="0.25">
      <c r="A6" s="232" t="s">
        <v>536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27"/>
    </row>
    <row r="7" spans="1:19" x14ac:dyDescent="0.25">
      <c r="A7" s="14"/>
      <c r="B7" s="14"/>
      <c r="C7" s="14"/>
      <c r="D7" s="12"/>
      <c r="E7" s="12"/>
      <c r="N7" s="18"/>
      <c r="O7" s="18"/>
      <c r="P7" s="18"/>
      <c r="Q7" s="18"/>
      <c r="R7" s="19" t="s">
        <v>535</v>
      </c>
      <c r="S7" s="227"/>
    </row>
    <row r="8" spans="1:19" ht="15" customHeight="1" x14ac:dyDescent="0.25">
      <c r="A8" s="238"/>
      <c r="B8" s="239" t="s">
        <v>1</v>
      </c>
      <c r="C8" s="229" t="s">
        <v>2</v>
      </c>
      <c r="D8" s="229" t="s">
        <v>262</v>
      </c>
      <c r="E8" s="233" t="s">
        <v>263</v>
      </c>
      <c r="F8" s="235" t="s">
        <v>264</v>
      </c>
      <c r="G8" s="235" t="s">
        <v>265</v>
      </c>
      <c r="H8" s="235" t="s">
        <v>275</v>
      </c>
      <c r="I8" s="235" t="s">
        <v>276</v>
      </c>
      <c r="J8" s="235" t="s">
        <v>266</v>
      </c>
      <c r="K8" s="235" t="s">
        <v>267</v>
      </c>
      <c r="L8" s="235" t="s">
        <v>268</v>
      </c>
      <c r="M8" s="228" t="s">
        <v>269</v>
      </c>
      <c r="N8" s="228" t="s">
        <v>270</v>
      </c>
      <c r="O8" s="228" t="s">
        <v>271</v>
      </c>
      <c r="P8" s="228" t="s">
        <v>272</v>
      </c>
      <c r="Q8" s="228" t="s">
        <v>273</v>
      </c>
      <c r="R8" s="228" t="s">
        <v>274</v>
      </c>
    </row>
    <row r="9" spans="1:19" ht="11.25" customHeight="1" x14ac:dyDescent="0.25">
      <c r="A9" s="238"/>
      <c r="B9" s="239"/>
      <c r="C9" s="229"/>
      <c r="D9" s="229"/>
      <c r="E9" s="233"/>
      <c r="F9" s="236"/>
      <c r="G9" s="236"/>
      <c r="H9" s="236"/>
      <c r="I9" s="236"/>
      <c r="J9" s="236"/>
      <c r="K9" s="236"/>
      <c r="L9" s="236"/>
      <c r="M9" s="228"/>
      <c r="N9" s="228"/>
      <c r="O9" s="228"/>
      <c r="P9" s="228"/>
      <c r="Q9" s="228"/>
      <c r="R9" s="228"/>
    </row>
    <row r="10" spans="1:19" ht="33" customHeight="1" x14ac:dyDescent="0.25">
      <c r="A10" s="238"/>
      <c r="B10" s="239"/>
      <c r="C10" s="229"/>
      <c r="D10" s="229"/>
      <c r="E10" s="233"/>
      <c r="F10" s="237"/>
      <c r="G10" s="237"/>
      <c r="H10" s="237"/>
      <c r="I10" s="237"/>
      <c r="J10" s="237"/>
      <c r="K10" s="237"/>
      <c r="L10" s="237"/>
      <c r="M10" s="228"/>
      <c r="N10" s="228"/>
      <c r="O10" s="228"/>
      <c r="P10" s="228"/>
      <c r="Q10" s="228"/>
      <c r="R10" s="228"/>
    </row>
    <row r="11" spans="1:19" ht="30" x14ac:dyDescent="0.25">
      <c r="A11" s="1">
        <v>1</v>
      </c>
      <c r="B11" s="2" t="s">
        <v>3</v>
      </c>
      <c r="C11" s="6" t="s">
        <v>277</v>
      </c>
      <c r="D11" s="7">
        <v>0.82</v>
      </c>
      <c r="E11" s="11">
        <v>1</v>
      </c>
      <c r="F11" s="5">
        <v>24827.797990658793</v>
      </c>
      <c r="G11" s="5"/>
      <c r="H11" s="5"/>
      <c r="I11" s="5"/>
      <c r="J11" s="5"/>
      <c r="K11" s="5">
        <v>23054.827134330666</v>
      </c>
      <c r="L11" s="5">
        <v>42674.380010519599</v>
      </c>
      <c r="M11" s="16">
        <v>22627.193013898497</v>
      </c>
      <c r="N11" s="16">
        <v>21193.415924804591</v>
      </c>
      <c r="O11" s="16">
        <v>22302.464350521077</v>
      </c>
      <c r="P11" s="16">
        <v>21002.892275344566</v>
      </c>
      <c r="Q11" s="16">
        <v>22013.511265987443</v>
      </c>
      <c r="R11" s="16">
        <v>21152.443827838284</v>
      </c>
    </row>
    <row r="12" spans="1:19" ht="30" x14ac:dyDescent="0.25">
      <c r="A12" s="1">
        <v>2</v>
      </c>
      <c r="B12" s="2" t="s">
        <v>4</v>
      </c>
      <c r="C12" s="6" t="s">
        <v>278</v>
      </c>
      <c r="D12" s="7">
        <v>0.84</v>
      </c>
      <c r="E12" s="11">
        <v>1</v>
      </c>
      <c r="F12" s="5">
        <v>25433.354039211456</v>
      </c>
      <c r="G12" s="5"/>
      <c r="H12" s="5"/>
      <c r="I12" s="5"/>
      <c r="J12" s="5"/>
      <c r="K12" s="5">
        <v>23617.139991265569</v>
      </c>
      <c r="L12" s="5">
        <v>43715.218547361539</v>
      </c>
      <c r="M12" s="16">
        <v>23179.075770335046</v>
      </c>
      <c r="N12" s="16">
        <v>21710.32850833641</v>
      </c>
      <c r="O12" s="16">
        <v>22846.426895655735</v>
      </c>
      <c r="P12" s="16">
        <v>21515.157940596873</v>
      </c>
      <c r="Q12" s="16">
        <v>22550.426174913966</v>
      </c>
      <c r="R12" s="16">
        <v>21668.357091931899</v>
      </c>
    </row>
    <row r="13" spans="1:19" ht="45" x14ac:dyDescent="0.25">
      <c r="A13" s="1">
        <v>3</v>
      </c>
      <c r="B13" s="2" t="s">
        <v>5</v>
      </c>
      <c r="C13" s="6" t="s">
        <v>279</v>
      </c>
      <c r="D13" s="7">
        <v>0.97</v>
      </c>
      <c r="E13" s="11">
        <v>1</v>
      </c>
      <c r="F13" s="5">
        <v>29369.468354803706</v>
      </c>
      <c r="G13" s="5"/>
      <c r="H13" s="5"/>
      <c r="I13" s="5"/>
      <c r="J13" s="5"/>
      <c r="K13" s="5">
        <v>27272.173561342384</v>
      </c>
      <c r="L13" s="5">
        <v>50480.669036834166</v>
      </c>
      <c r="M13" s="16">
        <v>26766.313687172616</v>
      </c>
      <c r="N13" s="16">
        <v>25070.260301293238</v>
      </c>
      <c r="O13" s="16">
        <v>26382.183439031032</v>
      </c>
      <c r="P13" s="16">
        <v>24844.884764736868</v>
      </c>
      <c r="Q13" s="16">
        <v>26040.37308293637</v>
      </c>
      <c r="R13" s="16">
        <v>25021.793308540411</v>
      </c>
    </row>
    <row r="14" spans="1:19" x14ac:dyDescent="0.25">
      <c r="A14" s="1">
        <v>4</v>
      </c>
      <c r="B14" s="2" t="s">
        <v>6</v>
      </c>
      <c r="C14" s="6" t="s">
        <v>280</v>
      </c>
      <c r="D14" s="7">
        <v>0.8</v>
      </c>
      <c r="E14" s="11">
        <v>1</v>
      </c>
      <c r="F14" s="5">
        <v>24222.24194210615</v>
      </c>
      <c r="G14" s="5"/>
      <c r="H14" s="5"/>
      <c r="I14" s="5"/>
      <c r="J14" s="5"/>
      <c r="K14" s="5">
        <v>22492.514277395781</v>
      </c>
      <c r="L14" s="5">
        <v>41633.541473677666</v>
      </c>
      <c r="M14" s="16">
        <v>22075.310257461955</v>
      </c>
      <c r="N14" s="16">
        <v>20676.503341272775</v>
      </c>
      <c r="O14" s="16">
        <v>21758.501805386419</v>
      </c>
      <c r="P14" s="16">
        <v>20490.626610092262</v>
      </c>
      <c r="Q14" s="16">
        <v>21476.596357060924</v>
      </c>
      <c r="R14" s="16">
        <v>20636.530563744669</v>
      </c>
    </row>
    <row r="15" spans="1:19" x14ac:dyDescent="0.25">
      <c r="A15" s="1">
        <v>5</v>
      </c>
      <c r="B15" s="2" t="s">
        <v>7</v>
      </c>
      <c r="C15" s="6" t="s">
        <v>281</v>
      </c>
      <c r="D15" s="7">
        <v>0.89</v>
      </c>
      <c r="E15" s="11">
        <v>1</v>
      </c>
      <c r="F15" s="5">
        <v>26947.244160593091</v>
      </c>
      <c r="G15" s="5"/>
      <c r="H15" s="5"/>
      <c r="I15" s="5"/>
      <c r="J15" s="5"/>
      <c r="K15" s="5">
        <v>25022.922133602806</v>
      </c>
      <c r="L15" s="5">
        <v>46317.314889466405</v>
      </c>
      <c r="M15" s="16">
        <v>24558.782661426423</v>
      </c>
      <c r="N15" s="16">
        <v>23002.609967165961</v>
      </c>
      <c r="O15" s="16">
        <v>24206.333258492392</v>
      </c>
      <c r="P15" s="16">
        <v>22795.822103727642</v>
      </c>
      <c r="Q15" s="16">
        <v>23892.713447230279</v>
      </c>
      <c r="R15" s="16">
        <v>22958.140252165944</v>
      </c>
    </row>
    <row r="16" spans="1:19" x14ac:dyDescent="0.25">
      <c r="A16" s="1">
        <v>6</v>
      </c>
      <c r="B16" s="2" t="s">
        <v>8</v>
      </c>
      <c r="C16" s="6" t="s">
        <v>282</v>
      </c>
      <c r="D16" s="7">
        <v>0.77</v>
      </c>
      <c r="E16" s="11">
        <v>0.9</v>
      </c>
      <c r="F16" s="5">
        <v>20982.517082349455</v>
      </c>
      <c r="G16" s="5"/>
      <c r="H16" s="5"/>
      <c r="I16" s="5"/>
      <c r="J16" s="5"/>
      <c r="K16" s="5">
        <v>19484.140492794097</v>
      </c>
      <c r="L16" s="5">
        <v>36065.055301573273</v>
      </c>
      <c r="M16" s="16">
        <v>19122.737510526415</v>
      </c>
      <c r="N16" s="16">
        <v>17911.021019377538</v>
      </c>
      <c r="O16" s="16">
        <v>18848.302188915983</v>
      </c>
      <c r="P16" s="16">
        <v>17750.00530099242</v>
      </c>
      <c r="Q16" s="16">
        <v>18604.101594304022</v>
      </c>
      <c r="R16" s="16">
        <v>17876.394600843818</v>
      </c>
    </row>
    <row r="17" spans="1:18" ht="45" x14ac:dyDescent="0.25">
      <c r="A17" s="1">
        <v>7</v>
      </c>
      <c r="B17" s="2" t="s">
        <v>9</v>
      </c>
      <c r="C17" s="6" t="s">
        <v>283</v>
      </c>
      <c r="D17" s="7">
        <v>0.96</v>
      </c>
      <c r="E17" s="11">
        <v>0.9</v>
      </c>
      <c r="F17" s="5">
        <v>26160.021297474643</v>
      </c>
      <c r="G17" s="5"/>
      <c r="H17" s="5">
        <v>24190.948474676439</v>
      </c>
      <c r="I17" s="5"/>
      <c r="J17" s="5"/>
      <c r="K17" s="5">
        <v>24291.915419587443</v>
      </c>
      <c r="L17" s="5">
        <v>44964.224791571876</v>
      </c>
      <c r="M17" s="16">
        <v>23841.335078058906</v>
      </c>
      <c r="N17" s="16">
        <v>22330.623608574595</v>
      </c>
      <c r="O17" s="16">
        <v>23499.181949817332</v>
      </c>
      <c r="P17" s="16">
        <v>22129.876738899642</v>
      </c>
      <c r="Q17" s="16">
        <v>23194.724065625796</v>
      </c>
      <c r="R17" s="16">
        <v>22287.453008844241</v>
      </c>
    </row>
    <row r="18" spans="1:18" ht="30" x14ac:dyDescent="0.25">
      <c r="A18" s="1">
        <v>8</v>
      </c>
      <c r="B18" s="2" t="s">
        <v>10</v>
      </c>
      <c r="C18" s="6" t="s">
        <v>284</v>
      </c>
      <c r="D18" s="7">
        <v>0.52</v>
      </c>
      <c r="E18" s="11">
        <v>1</v>
      </c>
      <c r="F18" s="5">
        <v>15744.457262368996</v>
      </c>
      <c r="G18" s="5">
        <v>14943.464162081704</v>
      </c>
      <c r="H18" s="5">
        <v>14559.367137536743</v>
      </c>
      <c r="I18" s="5"/>
      <c r="J18" s="5"/>
      <c r="K18" s="5">
        <v>14620.134280307257</v>
      </c>
      <c r="L18" s="5">
        <v>27061.801957890479</v>
      </c>
      <c r="M18" s="16">
        <v>14348.951667350268</v>
      </c>
      <c r="N18" s="16">
        <v>13439.727171827302</v>
      </c>
      <c r="O18" s="16">
        <v>14143.026173501172</v>
      </c>
      <c r="P18" s="16">
        <v>13318.90729655997</v>
      </c>
      <c r="Q18" s="16">
        <v>13959.787632089599</v>
      </c>
      <c r="R18" s="16">
        <v>13413.744866434034</v>
      </c>
    </row>
    <row r="19" spans="1:18" x14ac:dyDescent="0.25">
      <c r="A19" s="1">
        <v>9</v>
      </c>
      <c r="B19" s="2" t="s">
        <v>11</v>
      </c>
      <c r="C19" s="6" t="s">
        <v>285</v>
      </c>
      <c r="D19" s="7">
        <v>0.46</v>
      </c>
      <c r="E19" s="11">
        <v>1</v>
      </c>
      <c r="F19" s="5">
        <v>13927.789116711037</v>
      </c>
      <c r="G19" s="5"/>
      <c r="H19" s="5"/>
      <c r="I19" s="5"/>
      <c r="J19" s="5"/>
      <c r="K19" s="5">
        <v>12933.195709502575</v>
      </c>
      <c r="L19" s="5">
        <v>23939.286347364658</v>
      </c>
      <c r="M19" s="16">
        <v>12693.303398040622</v>
      </c>
      <c r="N19" s="16">
        <v>11888.989421231845</v>
      </c>
      <c r="O19" s="16">
        <v>12511.13853809719</v>
      </c>
      <c r="P19" s="16">
        <v>11782.110300803051</v>
      </c>
      <c r="Q19" s="16">
        <v>12349.042905310031</v>
      </c>
      <c r="R19" s="16">
        <v>11866.005074153185</v>
      </c>
    </row>
    <row r="20" spans="1:18" x14ac:dyDescent="0.25">
      <c r="A20" s="1">
        <v>10</v>
      </c>
      <c r="B20" s="2" t="s">
        <v>12</v>
      </c>
      <c r="C20" s="6" t="s">
        <v>286</v>
      </c>
      <c r="D20" s="7">
        <v>0.93</v>
      </c>
      <c r="E20" s="11">
        <v>1</v>
      </c>
      <c r="F20" s="5">
        <v>28158.3562576984</v>
      </c>
      <c r="G20" s="5"/>
      <c r="H20" s="5"/>
      <c r="I20" s="5"/>
      <c r="J20" s="5"/>
      <c r="K20" s="5">
        <v>26147.547847472597</v>
      </c>
      <c r="L20" s="5">
        <v>48398.991963150285</v>
      </c>
      <c r="M20" s="16">
        <v>25662.548174299518</v>
      </c>
      <c r="N20" s="16">
        <v>24036.435134229599</v>
      </c>
      <c r="O20" s="16">
        <v>25294.258348761712</v>
      </c>
      <c r="P20" s="16">
        <v>23820.353434232253</v>
      </c>
      <c r="Q20" s="16">
        <v>24966.543265083325</v>
      </c>
      <c r="R20" s="16">
        <v>23989.966780353177</v>
      </c>
    </row>
    <row r="21" spans="1:18" x14ac:dyDescent="0.25">
      <c r="A21" s="1">
        <v>11</v>
      </c>
      <c r="B21" s="2" t="s">
        <v>13</v>
      </c>
      <c r="C21" s="6" t="s">
        <v>287</v>
      </c>
      <c r="D21" s="7">
        <v>0.18</v>
      </c>
      <c r="E21" s="11">
        <v>1</v>
      </c>
      <c r="F21" s="5">
        <v>5450.0044369738835</v>
      </c>
      <c r="G21" s="5"/>
      <c r="H21" s="5"/>
      <c r="I21" s="5"/>
      <c r="J21" s="5"/>
      <c r="K21" s="5"/>
      <c r="L21" s="5">
        <v>9367.5468315774742</v>
      </c>
      <c r="M21" s="16">
        <v>4966.9448079289386</v>
      </c>
      <c r="N21" s="16">
        <v>4652.2132517863738</v>
      </c>
      <c r="O21" s="16">
        <v>4895.6629062119437</v>
      </c>
      <c r="P21" s="16">
        <v>4610.3909872707582</v>
      </c>
      <c r="Q21" s="16">
        <v>4832.2341803387071</v>
      </c>
      <c r="R21" s="16">
        <v>4643.2193768425504</v>
      </c>
    </row>
    <row r="22" spans="1:18" x14ac:dyDescent="0.25">
      <c r="A22" s="1">
        <v>12</v>
      </c>
      <c r="B22" s="2" t="s">
        <v>14</v>
      </c>
      <c r="C22" s="6" t="s">
        <v>288</v>
      </c>
      <c r="D22" s="7">
        <v>7.97</v>
      </c>
      <c r="E22" s="11">
        <v>1</v>
      </c>
      <c r="F22" s="5">
        <v>0</v>
      </c>
      <c r="G22" s="5"/>
      <c r="H22" s="5"/>
      <c r="I22" s="5"/>
      <c r="J22" s="5"/>
      <c r="K22" s="5"/>
      <c r="L22" s="5"/>
      <c r="M22" s="16"/>
      <c r="N22" s="16"/>
      <c r="O22" s="16"/>
      <c r="P22" s="16"/>
      <c r="Q22" s="16"/>
      <c r="R22" s="16"/>
    </row>
    <row r="23" spans="1:18" x14ac:dyDescent="0.25">
      <c r="A23" s="1">
        <v>13</v>
      </c>
      <c r="B23" s="2" t="s">
        <v>15</v>
      </c>
      <c r="C23" s="6" t="s">
        <v>289</v>
      </c>
      <c r="D23" s="7">
        <v>0.48</v>
      </c>
      <c r="E23" s="11">
        <v>1</v>
      </c>
      <c r="F23" s="5">
        <v>14533.34516526369</v>
      </c>
      <c r="G23" s="5"/>
      <c r="H23" s="5"/>
      <c r="I23" s="5"/>
      <c r="J23" s="5"/>
      <c r="K23" s="5"/>
      <c r="L23" s="5">
        <v>24980.124884206598</v>
      </c>
      <c r="M23" s="16">
        <v>13245.186154477171</v>
      </c>
      <c r="N23" s="16">
        <v>12405.902004763664</v>
      </c>
      <c r="O23" s="16">
        <v>13055.101083231852</v>
      </c>
      <c r="P23" s="16">
        <v>12294.375966055357</v>
      </c>
      <c r="Q23" s="16">
        <v>12885.957814236554</v>
      </c>
      <c r="R23" s="16">
        <v>12381.918338246802</v>
      </c>
    </row>
    <row r="24" spans="1:18" ht="14.25" customHeight="1" x14ac:dyDescent="0.25">
      <c r="A24" s="1">
        <v>14</v>
      </c>
      <c r="B24" s="2" t="s">
        <v>16</v>
      </c>
      <c r="C24" s="6" t="s">
        <v>290</v>
      </c>
      <c r="D24" s="7">
        <v>0.65</v>
      </c>
      <c r="E24" s="11">
        <v>1</v>
      </c>
      <c r="F24" s="5">
        <v>19680.571577961247</v>
      </c>
      <c r="G24" s="5">
        <v>18679.33020260213</v>
      </c>
      <c r="H24" s="5">
        <v>18199.20892192093</v>
      </c>
      <c r="I24" s="5"/>
      <c r="J24" s="5"/>
      <c r="K24" s="5">
        <v>18275.16785038407</v>
      </c>
      <c r="L24" s="5">
        <v>33827.252447363098</v>
      </c>
      <c r="M24" s="16">
        <v>17936.189584187836</v>
      </c>
      <c r="N24" s="16">
        <v>16799.658964784128</v>
      </c>
      <c r="O24" s="16">
        <v>17678.782716876463</v>
      </c>
      <c r="P24" s="16">
        <v>16648.63412069996</v>
      </c>
      <c r="Q24" s="16">
        <v>17449.734540112</v>
      </c>
      <c r="R24" s="16">
        <v>16767.181083042542</v>
      </c>
    </row>
    <row r="25" spans="1:18" x14ac:dyDescent="0.25">
      <c r="A25" s="1">
        <v>15</v>
      </c>
      <c r="B25" s="2" t="s">
        <v>17</v>
      </c>
      <c r="C25" s="6" t="s">
        <v>291</v>
      </c>
      <c r="D25" s="7">
        <v>1.06</v>
      </c>
      <c r="E25" s="11">
        <v>1</v>
      </c>
      <c r="F25" s="5">
        <v>32094.470573290655</v>
      </c>
      <c r="G25" s="5">
        <v>30461.676945781939</v>
      </c>
      <c r="H25" s="5">
        <v>29678.709934209521</v>
      </c>
      <c r="I25" s="5"/>
      <c r="J25" s="5"/>
      <c r="K25" s="5">
        <v>29802.581417549412</v>
      </c>
      <c r="L25" s="5">
        <v>55164.442452622912</v>
      </c>
      <c r="M25" s="16">
        <v>29249.786091137088</v>
      </c>
      <c r="N25" s="16">
        <v>27396.366927186427</v>
      </c>
      <c r="O25" s="16">
        <v>28830.014892137006</v>
      </c>
      <c r="P25" s="16">
        <v>27150.080258372251</v>
      </c>
      <c r="Q25" s="16">
        <v>28456.490173105725</v>
      </c>
      <c r="R25" s="16">
        <v>27343.402996961689</v>
      </c>
    </row>
    <row r="26" spans="1:18" x14ac:dyDescent="0.25">
      <c r="A26" s="1">
        <v>16</v>
      </c>
      <c r="B26" s="2" t="s">
        <v>18</v>
      </c>
      <c r="C26" s="6" t="s">
        <v>292</v>
      </c>
      <c r="D26" s="7">
        <v>1.32</v>
      </c>
      <c r="E26" s="11">
        <v>1</v>
      </c>
      <c r="F26" s="5">
        <v>39966.699204475146</v>
      </c>
      <c r="G26" s="5">
        <v>37933.409026822788</v>
      </c>
      <c r="H26" s="5">
        <v>36958.393502977888</v>
      </c>
      <c r="I26" s="5"/>
      <c r="J26" s="5"/>
      <c r="K26" s="5">
        <v>37112.648557703033</v>
      </c>
      <c r="L26" s="5">
        <v>68695.343431568137</v>
      </c>
      <c r="M26" s="16">
        <v>36424.261924812221</v>
      </c>
      <c r="N26" s="16">
        <v>34116.230513100076</v>
      </c>
      <c r="O26" s="16">
        <v>35901.527978887592</v>
      </c>
      <c r="P26" s="16">
        <v>33809.533906652228</v>
      </c>
      <c r="Q26" s="16">
        <v>35436.383989150519</v>
      </c>
      <c r="R26" s="16">
        <v>34050.275430178699</v>
      </c>
    </row>
    <row r="27" spans="1:18" ht="30" x14ac:dyDescent="0.25">
      <c r="A27" s="1">
        <v>17</v>
      </c>
      <c r="B27" s="2" t="s">
        <v>19</v>
      </c>
      <c r="C27" s="6" t="s">
        <v>293</v>
      </c>
      <c r="D27" s="7">
        <v>0.91</v>
      </c>
      <c r="E27" s="11">
        <v>1</v>
      </c>
      <c r="F27" s="5">
        <v>27552.800209145749</v>
      </c>
      <c r="G27" s="5"/>
      <c r="H27" s="5"/>
      <c r="I27" s="5"/>
      <c r="J27" s="5"/>
      <c r="K27" s="5">
        <v>25585.234990537701</v>
      </c>
      <c r="L27" s="5">
        <v>47358.153426308345</v>
      </c>
      <c r="M27" s="16">
        <v>25110.665417862972</v>
      </c>
      <c r="N27" s="16">
        <v>23519.52255069778</v>
      </c>
      <c r="O27" s="16">
        <v>24750.29580362705</v>
      </c>
      <c r="P27" s="16">
        <v>23308.087768979949</v>
      </c>
      <c r="Q27" s="16">
        <v>24429.628356156802</v>
      </c>
      <c r="R27" s="16">
        <v>23474.053516259562</v>
      </c>
    </row>
    <row r="28" spans="1:18" x14ac:dyDescent="0.25">
      <c r="A28" s="1">
        <v>18</v>
      </c>
      <c r="B28" s="2" t="s">
        <v>20</v>
      </c>
      <c r="C28" s="6" t="s">
        <v>294</v>
      </c>
      <c r="D28" s="7">
        <v>2.6</v>
      </c>
      <c r="E28" s="11">
        <v>1</v>
      </c>
      <c r="F28" s="5">
        <v>78722.28631184499</v>
      </c>
      <c r="G28" s="5"/>
      <c r="H28" s="5"/>
      <c r="I28" s="5"/>
      <c r="J28" s="5"/>
      <c r="K28" s="5">
        <v>73100.671401536281</v>
      </c>
      <c r="L28" s="5">
        <v>135309.00978945239</v>
      </c>
      <c r="M28" s="16">
        <v>71744.758336751343</v>
      </c>
      <c r="N28" s="16">
        <v>67198.635859136513</v>
      </c>
      <c r="O28" s="16">
        <v>70715.130867505854</v>
      </c>
      <c r="P28" s="16">
        <v>66594.536482799842</v>
      </c>
      <c r="Q28" s="16">
        <v>69798.938160448</v>
      </c>
      <c r="R28" s="16">
        <v>67068.724332170168</v>
      </c>
    </row>
    <row r="29" spans="1:18" x14ac:dyDescent="0.25">
      <c r="A29" s="1">
        <v>19</v>
      </c>
      <c r="B29" s="2" t="s">
        <v>21</v>
      </c>
      <c r="C29" s="6" t="s">
        <v>295</v>
      </c>
      <c r="D29" s="7">
        <v>1.1499999999999999</v>
      </c>
      <c r="E29" s="11">
        <v>1</v>
      </c>
      <c r="F29" s="5">
        <v>0</v>
      </c>
      <c r="G29" s="5"/>
      <c r="H29" s="5"/>
      <c r="I29" s="5"/>
      <c r="J29" s="5"/>
      <c r="K29" s="5"/>
      <c r="L29" s="5"/>
      <c r="M29" s="16"/>
      <c r="N29" s="16"/>
      <c r="O29" s="16"/>
      <c r="P29" s="16"/>
      <c r="Q29" s="16"/>
      <c r="R29" s="16"/>
    </row>
    <row r="30" spans="1:18" x14ac:dyDescent="0.25">
      <c r="A30" s="1">
        <v>20</v>
      </c>
      <c r="B30" s="2" t="s">
        <v>22</v>
      </c>
      <c r="C30" s="6" t="s">
        <v>296</v>
      </c>
      <c r="D30" s="7">
        <v>0.27</v>
      </c>
      <c r="E30" s="11">
        <v>1.5</v>
      </c>
      <c r="F30" s="5">
        <v>12262.509983191239</v>
      </c>
      <c r="G30" s="5">
        <v>11638.659587775173</v>
      </c>
      <c r="H30" s="5">
        <v>11339.50709750458</v>
      </c>
      <c r="I30" s="5">
        <v>12476.663965883823</v>
      </c>
      <c r="J30" s="5">
        <v>11922.093497133372</v>
      </c>
      <c r="K30" s="5">
        <v>11386.835352931614</v>
      </c>
      <c r="L30" s="5">
        <v>21076.980371049318</v>
      </c>
      <c r="M30" s="16">
        <v>11175.625817840115</v>
      </c>
      <c r="N30" s="16">
        <v>10467.479816519342</v>
      </c>
      <c r="O30" s="16">
        <v>11015.241538976876</v>
      </c>
      <c r="P30" s="16">
        <v>10373.379721359208</v>
      </c>
      <c r="Q30" s="16">
        <v>10872.526905762094</v>
      </c>
      <c r="R30" s="16">
        <v>10447.24359789574</v>
      </c>
    </row>
    <row r="31" spans="1:18" x14ac:dyDescent="0.25">
      <c r="A31" s="1">
        <v>21</v>
      </c>
      <c r="B31" s="2" t="s">
        <v>23</v>
      </c>
      <c r="C31" s="6" t="s">
        <v>297</v>
      </c>
      <c r="D31" s="7">
        <v>0.93</v>
      </c>
      <c r="E31" s="11">
        <v>0.75</v>
      </c>
      <c r="F31" s="5">
        <v>21118.767193273798</v>
      </c>
      <c r="G31" s="5">
        <v>20044.358178946131</v>
      </c>
      <c r="H31" s="5">
        <v>19529.151112369</v>
      </c>
      <c r="I31" s="5">
        <v>21487.587941244365</v>
      </c>
      <c r="J31" s="5"/>
      <c r="K31" s="5">
        <v>19610.660885604444</v>
      </c>
      <c r="L31" s="5">
        <v>36299.24397236271</v>
      </c>
      <c r="M31" s="16">
        <v>19246.911130724638</v>
      </c>
      <c r="N31" s="16">
        <v>18027.3263506722</v>
      </c>
      <c r="O31" s="16">
        <v>18970.693761571285</v>
      </c>
      <c r="P31" s="16">
        <v>17865.26507567419</v>
      </c>
      <c r="Q31" s="16">
        <v>18724.907448812493</v>
      </c>
      <c r="R31" s="16">
        <v>17992.475085264883</v>
      </c>
    </row>
    <row r="32" spans="1:18" x14ac:dyDescent="0.25">
      <c r="A32" s="1">
        <v>22</v>
      </c>
      <c r="B32" s="2" t="s">
        <v>24</v>
      </c>
      <c r="C32" s="6" t="s">
        <v>298</v>
      </c>
      <c r="D32" s="7">
        <v>1.01</v>
      </c>
      <c r="E32" s="11">
        <v>1</v>
      </c>
      <c r="F32" s="5">
        <v>30580.580451909016</v>
      </c>
      <c r="G32" s="5">
        <v>29024.805391735619</v>
      </c>
      <c r="H32" s="5">
        <v>28278.770786369449</v>
      </c>
      <c r="I32" s="5">
        <v>31114.643470475708</v>
      </c>
      <c r="J32" s="5"/>
      <c r="K32" s="5"/>
      <c r="L32" s="5">
        <v>52562.346110518047</v>
      </c>
      <c r="M32" s="16">
        <v>27870.079200045715</v>
      </c>
      <c r="N32" s="16">
        <v>26104.085468356876</v>
      </c>
      <c r="O32" s="16">
        <v>27470.108529300353</v>
      </c>
      <c r="P32" s="16">
        <v>25869.416095241479</v>
      </c>
      <c r="Q32" s="16">
        <v>27114.202900789416</v>
      </c>
      <c r="R32" s="16">
        <v>26053.619836727645</v>
      </c>
    </row>
    <row r="33" spans="1:18" x14ac:dyDescent="0.25">
      <c r="A33" s="1">
        <v>23</v>
      </c>
      <c r="B33" s="2" t="s">
        <v>25</v>
      </c>
      <c r="C33" s="6" t="s">
        <v>299</v>
      </c>
      <c r="D33" s="7">
        <v>1.06</v>
      </c>
      <c r="E33" s="11">
        <v>1</v>
      </c>
      <c r="F33" s="5">
        <v>32094.470573290655</v>
      </c>
      <c r="G33" s="5">
        <v>30461.676945781939</v>
      </c>
      <c r="H33" s="5">
        <v>29678.709934209521</v>
      </c>
      <c r="I33" s="5">
        <v>32654.972355152728</v>
      </c>
      <c r="J33" s="5">
        <v>31203.503967805864</v>
      </c>
      <c r="K33" s="5">
        <v>29802.581417549412</v>
      </c>
      <c r="L33" s="5">
        <v>55164.442452622912</v>
      </c>
      <c r="M33" s="16">
        <v>29249.786091137088</v>
      </c>
      <c r="N33" s="16">
        <v>27396.366927186427</v>
      </c>
      <c r="O33" s="16">
        <v>28830.014892137006</v>
      </c>
      <c r="P33" s="16">
        <v>27150.080258372251</v>
      </c>
      <c r="Q33" s="16">
        <v>28456.490173105725</v>
      </c>
      <c r="R33" s="16">
        <v>27343.402996961689</v>
      </c>
    </row>
    <row r="34" spans="1:18" x14ac:dyDescent="0.25">
      <c r="A34" s="1">
        <v>24</v>
      </c>
      <c r="B34" s="2" t="s">
        <v>26</v>
      </c>
      <c r="C34" s="6" t="s">
        <v>300</v>
      </c>
      <c r="D34" s="7">
        <v>1.25</v>
      </c>
      <c r="E34" s="11">
        <v>1</v>
      </c>
      <c r="F34" s="5">
        <v>37847.25303454086</v>
      </c>
      <c r="G34" s="5">
        <v>35921.788851157944</v>
      </c>
      <c r="H34" s="5">
        <v>34998.478696001788</v>
      </c>
      <c r="I34" s="5">
        <v>38508.222116925383</v>
      </c>
      <c r="J34" s="5">
        <v>36796.584867695587</v>
      </c>
      <c r="K34" s="5">
        <v>35144.553558430904</v>
      </c>
      <c r="L34" s="5">
        <v>65052.408552621353</v>
      </c>
      <c r="M34" s="16">
        <v>34492.672277284299</v>
      </c>
      <c r="N34" s="16">
        <v>32307.036470738709</v>
      </c>
      <c r="O34" s="16">
        <v>33997.659070916277</v>
      </c>
      <c r="P34" s="16">
        <v>32016.60407826916</v>
      </c>
      <c r="Q34" s="16">
        <v>33557.181807907691</v>
      </c>
      <c r="R34" s="16">
        <v>32244.579005851047</v>
      </c>
    </row>
    <row r="35" spans="1:18" x14ac:dyDescent="0.25">
      <c r="A35" s="1">
        <v>25</v>
      </c>
      <c r="B35" s="2" t="s">
        <v>27</v>
      </c>
      <c r="C35" s="6" t="s">
        <v>301</v>
      </c>
      <c r="D35" s="7">
        <v>1.03</v>
      </c>
      <c r="E35" s="11">
        <v>1</v>
      </c>
      <c r="F35" s="5">
        <v>31186.136500461667</v>
      </c>
      <c r="G35" s="5">
        <v>29599.554013354144</v>
      </c>
      <c r="H35" s="5">
        <v>28838.746445505472</v>
      </c>
      <c r="I35" s="5">
        <v>31730.775024346516</v>
      </c>
      <c r="J35" s="5">
        <v>30320.385930981167</v>
      </c>
      <c r="K35" s="5">
        <v>28959.112132147067</v>
      </c>
      <c r="L35" s="5">
        <v>53603.184647359987</v>
      </c>
      <c r="M35" s="16">
        <v>28421.961956482261</v>
      </c>
      <c r="N35" s="16">
        <v>26620.998051888695</v>
      </c>
      <c r="O35" s="16">
        <v>28014.071074435011</v>
      </c>
      <c r="P35" s="16">
        <v>26381.681760493786</v>
      </c>
      <c r="Q35" s="16">
        <v>27651.117809715939</v>
      </c>
      <c r="R35" s="16">
        <v>26569.53310082126</v>
      </c>
    </row>
    <row r="36" spans="1:18" x14ac:dyDescent="0.25">
      <c r="A36" s="1">
        <v>26</v>
      </c>
      <c r="B36" s="2" t="s">
        <v>28</v>
      </c>
      <c r="C36" s="6" t="s">
        <v>302</v>
      </c>
      <c r="D36" s="7">
        <v>1.1200000000000001</v>
      </c>
      <c r="E36" s="11">
        <v>0.7</v>
      </c>
      <c r="F36" s="5">
        <v>23737.797103264027</v>
      </c>
      <c r="G36" s="5">
        <v>22530.145967446264</v>
      </c>
      <c r="H36" s="5">
        <v>21951.045838132322</v>
      </c>
      <c r="I36" s="5">
        <v>24152.356911735602</v>
      </c>
      <c r="J36" s="5">
        <v>23078.818029018676</v>
      </c>
      <c r="K36" s="5">
        <v>22042.663991847865</v>
      </c>
      <c r="L36" s="5">
        <v>40800.870644204115</v>
      </c>
      <c r="M36" s="16">
        <v>21633.804052312713</v>
      </c>
      <c r="N36" s="16">
        <v>20262.973274447319</v>
      </c>
      <c r="O36" s="16">
        <v>21323.331769278691</v>
      </c>
      <c r="P36" s="16">
        <v>20080.814077890416</v>
      </c>
      <c r="Q36" s="16">
        <v>21047.064429919705</v>
      </c>
      <c r="R36" s="16">
        <v>20223.799952469777</v>
      </c>
    </row>
    <row r="37" spans="1:18" x14ac:dyDescent="0.25">
      <c r="A37" s="1">
        <v>27</v>
      </c>
      <c r="B37" s="2" t="s">
        <v>29</v>
      </c>
      <c r="C37" s="6" t="s">
        <v>303</v>
      </c>
      <c r="D37" s="7">
        <v>1.49</v>
      </c>
      <c r="E37" s="11">
        <v>1</v>
      </c>
      <c r="F37" s="5">
        <v>45113.925617172703</v>
      </c>
      <c r="G37" s="5">
        <v>42818.772310580272</v>
      </c>
      <c r="H37" s="5">
        <v>41718.186605634131</v>
      </c>
      <c r="I37" s="5">
        <v>45901.800763375053</v>
      </c>
      <c r="J37" s="5">
        <v>43861.52916229314</v>
      </c>
      <c r="K37" s="5">
        <v>41892.307841649643</v>
      </c>
      <c r="L37" s="5"/>
      <c r="M37" s="16"/>
      <c r="N37" s="16"/>
      <c r="O37" s="16"/>
      <c r="P37" s="16"/>
      <c r="Q37" s="16"/>
      <c r="R37" s="16"/>
    </row>
    <row r="38" spans="1:18" x14ac:dyDescent="0.25">
      <c r="A38" s="1">
        <v>28</v>
      </c>
      <c r="B38" s="2" t="s">
        <v>30</v>
      </c>
      <c r="C38" s="6" t="s">
        <v>304</v>
      </c>
      <c r="D38" s="7">
        <v>5.32</v>
      </c>
      <c r="E38" s="11">
        <v>1</v>
      </c>
      <c r="F38" s="5">
        <v>161077.90891500589</v>
      </c>
      <c r="G38" s="5">
        <v>152883.13335052819</v>
      </c>
      <c r="H38" s="5">
        <v>148953.52533018362</v>
      </c>
      <c r="I38" s="5">
        <v>163890.99332963442</v>
      </c>
      <c r="J38" s="5">
        <v>156606.26519691243</v>
      </c>
      <c r="K38" s="5">
        <v>149575.21994468194</v>
      </c>
      <c r="L38" s="5"/>
      <c r="M38" s="16"/>
      <c r="N38" s="16"/>
      <c r="O38" s="16"/>
      <c r="P38" s="16"/>
      <c r="Q38" s="16"/>
      <c r="R38" s="16"/>
    </row>
    <row r="39" spans="1:18" x14ac:dyDescent="0.25">
      <c r="A39" s="1">
        <v>29</v>
      </c>
      <c r="B39" s="2" t="s">
        <v>31</v>
      </c>
      <c r="C39" s="6" t="s">
        <v>305</v>
      </c>
      <c r="D39" s="7">
        <v>1.04</v>
      </c>
      <c r="E39" s="11">
        <v>1</v>
      </c>
      <c r="F39" s="5">
        <v>31488.914524737993</v>
      </c>
      <c r="G39" s="5">
        <v>29886.928324163408</v>
      </c>
      <c r="H39" s="5">
        <v>29118.734275073486</v>
      </c>
      <c r="I39" s="5">
        <v>32038.840801281916</v>
      </c>
      <c r="J39" s="5">
        <v>30614.75860992273</v>
      </c>
      <c r="K39" s="5">
        <v>29240.268560614513</v>
      </c>
      <c r="L39" s="5">
        <v>54123.603915780957</v>
      </c>
      <c r="M39" s="16">
        <v>28697.903334700535</v>
      </c>
      <c r="N39" s="16">
        <v>26879.454343654605</v>
      </c>
      <c r="O39" s="16">
        <v>28286.052347002344</v>
      </c>
      <c r="P39" s="16">
        <v>26637.81459311994</v>
      </c>
      <c r="Q39" s="16">
        <v>27919.575264179199</v>
      </c>
      <c r="R39" s="16">
        <v>26827.489732868067</v>
      </c>
    </row>
    <row r="40" spans="1:18" x14ac:dyDescent="0.25">
      <c r="A40" s="1">
        <v>30</v>
      </c>
      <c r="B40" s="2" t="s">
        <v>32</v>
      </c>
      <c r="C40" s="6" t="s">
        <v>306</v>
      </c>
      <c r="D40" s="7">
        <v>1.1200000000000001</v>
      </c>
      <c r="E40" s="11">
        <v>1</v>
      </c>
      <c r="F40" s="5">
        <v>33911.138718948612</v>
      </c>
      <c r="G40" s="5">
        <v>32185.922810637519</v>
      </c>
      <c r="H40" s="5">
        <v>31358.636911617607</v>
      </c>
      <c r="I40" s="5">
        <v>34503.367016765143</v>
      </c>
      <c r="J40" s="5">
        <v>32969.740041455254</v>
      </c>
      <c r="K40" s="5">
        <v>31489.519988354095</v>
      </c>
      <c r="L40" s="5">
        <v>58286.958063148733</v>
      </c>
      <c r="M40" s="16">
        <v>30905.434360446736</v>
      </c>
      <c r="N40" s="16">
        <v>28947.104677781885</v>
      </c>
      <c r="O40" s="16">
        <v>30461.902527540988</v>
      </c>
      <c r="P40" s="16">
        <v>28686.877254129169</v>
      </c>
      <c r="Q40" s="16">
        <v>30067.234899885294</v>
      </c>
      <c r="R40" s="16">
        <v>28891.142789242538</v>
      </c>
    </row>
    <row r="41" spans="1:18" x14ac:dyDescent="0.25">
      <c r="A41" s="1">
        <v>31</v>
      </c>
      <c r="B41" s="2" t="s">
        <v>33</v>
      </c>
      <c r="C41" s="6" t="s">
        <v>307</v>
      </c>
      <c r="D41" s="7">
        <v>1.36</v>
      </c>
      <c r="E41" s="11">
        <v>1</v>
      </c>
      <c r="F41" s="5">
        <v>41177.811301580456</v>
      </c>
      <c r="G41" s="5">
        <v>39082.906270059844</v>
      </c>
      <c r="H41" s="5">
        <v>38078.34482124995</v>
      </c>
      <c r="I41" s="5">
        <v>41896.945663214814</v>
      </c>
      <c r="J41" s="5">
        <v>40034.6843360528</v>
      </c>
      <c r="K41" s="5">
        <v>38237.274271572831</v>
      </c>
      <c r="L41" s="5">
        <v>70777.020505252032</v>
      </c>
      <c r="M41" s="16">
        <v>37528.027437685319</v>
      </c>
      <c r="N41" s="16">
        <v>35150.055680163714</v>
      </c>
      <c r="O41" s="16">
        <v>36989.453069156916</v>
      </c>
      <c r="P41" s="16">
        <v>34834.06523715685</v>
      </c>
      <c r="Q41" s="16">
        <v>36510.213807003573</v>
      </c>
      <c r="R41" s="16">
        <v>35082.101958365936</v>
      </c>
    </row>
    <row r="42" spans="1:18" x14ac:dyDescent="0.25">
      <c r="A42" s="1">
        <v>32</v>
      </c>
      <c r="B42" s="2" t="s">
        <v>34</v>
      </c>
      <c r="C42" s="6" t="s">
        <v>308</v>
      </c>
      <c r="D42" s="7">
        <v>0.72</v>
      </c>
      <c r="E42" s="11">
        <v>1</v>
      </c>
      <c r="F42" s="5">
        <v>21800.017747895534</v>
      </c>
      <c r="G42" s="5">
        <v>20690.950378266974</v>
      </c>
      <c r="H42" s="5">
        <v>20159.12372889703</v>
      </c>
      <c r="I42" s="5">
        <v>22180.735939349022</v>
      </c>
      <c r="J42" s="5">
        <v>21194.83288379266</v>
      </c>
      <c r="K42" s="5"/>
      <c r="L42" s="5">
        <v>37470.187326309897</v>
      </c>
      <c r="M42" s="16">
        <v>19867.779231715755</v>
      </c>
      <c r="N42" s="16">
        <v>18608.853007145495</v>
      </c>
      <c r="O42" s="16">
        <v>19582.651624847775</v>
      </c>
      <c r="P42" s="16">
        <v>18441.563949083033</v>
      </c>
      <c r="Q42" s="16">
        <v>19328.936721354828</v>
      </c>
      <c r="R42" s="16">
        <v>18572.877507370202</v>
      </c>
    </row>
    <row r="43" spans="1:18" x14ac:dyDescent="0.25">
      <c r="A43" s="1">
        <v>33</v>
      </c>
      <c r="B43" s="2" t="s">
        <v>35</v>
      </c>
      <c r="C43" s="6" t="s">
        <v>309</v>
      </c>
      <c r="D43" s="7">
        <v>0.63</v>
      </c>
      <c r="E43" s="11">
        <v>1</v>
      </c>
      <c r="F43" s="5">
        <v>19075.015529408593</v>
      </c>
      <c r="G43" s="5">
        <v>18104.581580983606</v>
      </c>
      <c r="H43" s="5">
        <v>17639.233262784903</v>
      </c>
      <c r="I43" s="5">
        <v>19408.143946930395</v>
      </c>
      <c r="J43" s="5">
        <v>18545.478773318577</v>
      </c>
      <c r="K43" s="5"/>
      <c r="L43" s="5">
        <v>32786.413910521158</v>
      </c>
      <c r="M43" s="16">
        <v>17384.306827751287</v>
      </c>
      <c r="N43" s="16">
        <v>16282.746381252309</v>
      </c>
      <c r="O43" s="16">
        <v>17134.820171741805</v>
      </c>
      <c r="P43" s="16">
        <v>16136.368455447657</v>
      </c>
      <c r="Q43" s="16">
        <v>16912.819631185477</v>
      </c>
      <c r="R43" s="16">
        <v>16251.267818948927</v>
      </c>
    </row>
    <row r="44" spans="1:18" ht="27" customHeight="1" x14ac:dyDescent="0.25">
      <c r="A44" s="1">
        <v>34</v>
      </c>
      <c r="B44" s="2" t="s">
        <v>36</v>
      </c>
      <c r="C44" s="6" t="s">
        <v>310</v>
      </c>
      <c r="D44" s="7">
        <v>1.84</v>
      </c>
      <c r="E44" s="11">
        <v>1</v>
      </c>
      <c r="F44" s="5">
        <v>55711.15646684415</v>
      </c>
      <c r="G44" s="5">
        <v>52876.873188904494</v>
      </c>
      <c r="H44" s="5"/>
      <c r="I44" s="5">
        <v>56684.10295611417</v>
      </c>
      <c r="J44" s="5">
        <v>54164.572925247914</v>
      </c>
      <c r="K44" s="5"/>
      <c r="L44" s="5"/>
      <c r="M44" s="16"/>
      <c r="N44" s="16"/>
      <c r="O44" s="16"/>
      <c r="P44" s="16"/>
      <c r="Q44" s="16"/>
      <c r="R44" s="16"/>
    </row>
    <row r="45" spans="1:18" x14ac:dyDescent="0.25">
      <c r="A45" s="1">
        <v>35</v>
      </c>
      <c r="B45" s="2" t="s">
        <v>37</v>
      </c>
      <c r="C45" s="6" t="s">
        <v>311</v>
      </c>
      <c r="D45" s="7">
        <v>4.78</v>
      </c>
      <c r="E45" s="11">
        <v>1</v>
      </c>
      <c r="F45" s="5">
        <v>144727.9</v>
      </c>
      <c r="G45" s="5">
        <v>137364.92000000001</v>
      </c>
      <c r="H45" s="5">
        <v>133834.19</v>
      </c>
      <c r="I45" s="5">
        <v>147255.44</v>
      </c>
      <c r="J45" s="5">
        <v>140710.14000000001</v>
      </c>
      <c r="K45" s="5"/>
      <c r="L45" s="5">
        <v>248760.42</v>
      </c>
      <c r="M45" s="16">
        <v>131899.98000000001</v>
      </c>
      <c r="N45" s="16">
        <v>123542.11</v>
      </c>
      <c r="O45" s="16">
        <v>130007.05</v>
      </c>
      <c r="P45" s="16">
        <v>122431.5</v>
      </c>
      <c r="Q45" s="16">
        <v>128322.67</v>
      </c>
      <c r="R45" s="16">
        <v>123303.27</v>
      </c>
    </row>
    <row r="46" spans="1:18" ht="45" x14ac:dyDescent="0.25">
      <c r="A46" s="1">
        <v>36</v>
      </c>
      <c r="B46" s="2" t="s">
        <v>38</v>
      </c>
      <c r="C46" s="6" t="s">
        <v>312</v>
      </c>
      <c r="D46" s="7">
        <v>4.04</v>
      </c>
      <c r="E46" s="11">
        <v>1</v>
      </c>
      <c r="F46" s="5">
        <v>122322.33</v>
      </c>
      <c r="G46" s="5">
        <v>116099.23</v>
      </c>
      <c r="H46" s="5">
        <v>113115.09</v>
      </c>
      <c r="I46" s="5">
        <v>124458.58</v>
      </c>
      <c r="J46" s="5">
        <v>118926.57</v>
      </c>
      <c r="K46" s="5"/>
      <c r="L46" s="5">
        <v>210249.37</v>
      </c>
      <c r="M46" s="16">
        <v>111480.31</v>
      </c>
      <c r="N46" s="16">
        <v>104416.34</v>
      </c>
      <c r="O46" s="16">
        <v>109880.43</v>
      </c>
      <c r="P46" s="16">
        <v>103477.66</v>
      </c>
      <c r="Q46" s="16">
        <v>108456.81</v>
      </c>
      <c r="R46" s="16">
        <v>104214.47</v>
      </c>
    </row>
    <row r="47" spans="1:18" ht="30" x14ac:dyDescent="0.25">
      <c r="A47" s="1">
        <v>37</v>
      </c>
      <c r="B47" s="2" t="s">
        <v>39</v>
      </c>
      <c r="C47" s="6" t="s">
        <v>313</v>
      </c>
      <c r="D47" s="7">
        <v>1.01</v>
      </c>
      <c r="E47" s="11">
        <v>0.6</v>
      </c>
      <c r="F47" s="5">
        <v>18348.349999999999</v>
      </c>
      <c r="G47" s="5">
        <v>17414.88</v>
      </c>
      <c r="H47" s="5">
        <v>16967.259999999998</v>
      </c>
      <c r="I47" s="5"/>
      <c r="J47" s="5"/>
      <c r="K47" s="5"/>
      <c r="L47" s="5">
        <v>31537.41</v>
      </c>
      <c r="M47" s="16">
        <v>16722.05</v>
      </c>
      <c r="N47" s="16">
        <v>15662.45</v>
      </c>
      <c r="O47" s="16">
        <v>16482.07</v>
      </c>
      <c r="P47" s="16">
        <v>15521.65</v>
      </c>
      <c r="Q47" s="16">
        <v>16268.52</v>
      </c>
      <c r="R47" s="16">
        <v>15632.17</v>
      </c>
    </row>
    <row r="48" spans="1:18" ht="30" x14ac:dyDescent="0.25">
      <c r="A48" s="1">
        <v>38</v>
      </c>
      <c r="B48" s="2" t="s">
        <v>40</v>
      </c>
      <c r="C48" s="6" t="s">
        <v>314</v>
      </c>
      <c r="D48" s="7">
        <v>1.2</v>
      </c>
      <c r="E48" s="11">
        <v>1</v>
      </c>
      <c r="F48" s="5">
        <v>36333.370000000003</v>
      </c>
      <c r="G48" s="5">
        <v>34484.92</v>
      </c>
      <c r="H48" s="5">
        <v>33598.54</v>
      </c>
      <c r="I48" s="5"/>
      <c r="J48" s="5"/>
      <c r="K48" s="5"/>
      <c r="L48" s="5">
        <v>62450.3</v>
      </c>
      <c r="M48" s="16">
        <v>33112.959999999999</v>
      </c>
      <c r="N48" s="16">
        <v>31014.75</v>
      </c>
      <c r="O48" s="16">
        <v>32637.75</v>
      </c>
      <c r="P48" s="16">
        <v>30735.94</v>
      </c>
      <c r="Q48" s="16">
        <v>32214.89</v>
      </c>
      <c r="R48" s="16">
        <v>30954.79</v>
      </c>
    </row>
    <row r="49" spans="1:18" ht="30" x14ac:dyDescent="0.25">
      <c r="A49" s="1">
        <v>39</v>
      </c>
      <c r="B49" s="2" t="s">
        <v>41</v>
      </c>
      <c r="C49" s="6" t="s">
        <v>315</v>
      </c>
      <c r="D49" s="7">
        <v>1.97</v>
      </c>
      <c r="E49" s="11">
        <v>1</v>
      </c>
      <c r="F49" s="5">
        <v>59647.27</v>
      </c>
      <c r="G49" s="5">
        <v>56612.74</v>
      </c>
      <c r="H49" s="5">
        <v>55157.599999999999</v>
      </c>
      <c r="I49" s="5"/>
      <c r="J49" s="5"/>
      <c r="K49" s="5"/>
      <c r="L49" s="5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</row>
    <row r="50" spans="1:18" ht="30" x14ac:dyDescent="0.25">
      <c r="A50" s="1">
        <v>40</v>
      </c>
      <c r="B50" s="2" t="s">
        <v>42</v>
      </c>
      <c r="C50" s="6" t="s">
        <v>316</v>
      </c>
      <c r="D50" s="7">
        <v>1.1499999999999999</v>
      </c>
      <c r="E50" s="11">
        <v>1</v>
      </c>
      <c r="F50" s="5">
        <v>34819.47</v>
      </c>
      <c r="G50" s="5">
        <v>33048.050000000003</v>
      </c>
      <c r="H50" s="5">
        <v>32198.6</v>
      </c>
      <c r="I50" s="5"/>
      <c r="J50" s="5"/>
      <c r="K50" s="5"/>
      <c r="L50" s="5">
        <v>59848.23</v>
      </c>
      <c r="M50" s="16">
        <v>31733.26</v>
      </c>
      <c r="N50" s="16">
        <v>29722.48</v>
      </c>
      <c r="O50" s="16">
        <v>31277.85</v>
      </c>
      <c r="P50" s="16">
        <v>29455.279999999999</v>
      </c>
      <c r="Q50" s="16">
        <v>30872.61</v>
      </c>
      <c r="R50" s="16">
        <v>29665.02</v>
      </c>
    </row>
    <row r="51" spans="1:18" ht="30" x14ac:dyDescent="0.25">
      <c r="A51" s="1">
        <v>41</v>
      </c>
      <c r="B51" s="2" t="s">
        <v>43</v>
      </c>
      <c r="C51" s="6" t="s">
        <v>317</v>
      </c>
      <c r="D51" s="7">
        <v>1.22</v>
      </c>
      <c r="E51" s="11">
        <v>1</v>
      </c>
      <c r="F51" s="5">
        <v>36938.92</v>
      </c>
      <c r="G51" s="5">
        <v>35059.67</v>
      </c>
      <c r="H51" s="5">
        <v>34158.519999999997</v>
      </c>
      <c r="I51" s="5"/>
      <c r="J51" s="5"/>
      <c r="K51" s="5"/>
      <c r="L51" s="5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</row>
    <row r="52" spans="1:18" ht="30" x14ac:dyDescent="0.25">
      <c r="A52" s="1">
        <v>42</v>
      </c>
      <c r="B52" s="2" t="s">
        <v>44</v>
      </c>
      <c r="C52" s="6" t="s">
        <v>318</v>
      </c>
      <c r="D52" s="7">
        <v>1.78</v>
      </c>
      <c r="E52" s="11">
        <v>1</v>
      </c>
      <c r="F52" s="5">
        <v>53894.49</v>
      </c>
      <c r="G52" s="5">
        <v>51152.63</v>
      </c>
      <c r="H52" s="5">
        <v>49837.83</v>
      </c>
      <c r="I52" s="5"/>
      <c r="J52" s="5"/>
      <c r="K52" s="5"/>
      <c r="L52" s="5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</row>
    <row r="53" spans="1:18" ht="30" x14ac:dyDescent="0.25">
      <c r="A53" s="1">
        <v>43</v>
      </c>
      <c r="B53" s="2" t="s">
        <v>45</v>
      </c>
      <c r="C53" s="6" t="s">
        <v>319</v>
      </c>
      <c r="D53" s="7">
        <v>2.35</v>
      </c>
      <c r="E53" s="11">
        <v>1</v>
      </c>
      <c r="F53" s="5">
        <v>71152.84</v>
      </c>
      <c r="G53" s="5">
        <v>67532.97</v>
      </c>
      <c r="H53" s="5">
        <v>65797.14</v>
      </c>
      <c r="I53" s="5"/>
      <c r="J53" s="5"/>
      <c r="K53" s="5"/>
      <c r="L53" s="5">
        <v>122298.53</v>
      </c>
      <c r="M53" s="16">
        <v>64846.23</v>
      </c>
      <c r="N53" s="16">
        <v>60737.23</v>
      </c>
      <c r="O53" s="16">
        <v>63915.6</v>
      </c>
      <c r="P53" s="16">
        <v>60191.22</v>
      </c>
      <c r="Q53" s="16">
        <v>63087.5</v>
      </c>
      <c r="R53" s="16">
        <v>60619.81</v>
      </c>
    </row>
    <row r="54" spans="1:18" x14ac:dyDescent="0.25">
      <c r="A54" s="1">
        <v>44</v>
      </c>
      <c r="B54" s="2" t="s">
        <v>46</v>
      </c>
      <c r="C54" s="6" t="s">
        <v>320</v>
      </c>
      <c r="D54" s="7">
        <v>4.3499999999999996</v>
      </c>
      <c r="E54" s="11">
        <v>1</v>
      </c>
      <c r="F54" s="5">
        <v>131708.4405602022</v>
      </c>
      <c r="G54" s="5">
        <v>125007.82520202963</v>
      </c>
      <c r="H54" s="5"/>
      <c r="I54" s="5"/>
      <c r="J54" s="5"/>
      <c r="K54" s="5"/>
      <c r="L54" s="5">
        <v>226382.38176312228</v>
      </c>
      <c r="M54" s="16">
        <v>120034.49952494935</v>
      </c>
      <c r="N54" s="16">
        <v>112428.48691817069</v>
      </c>
      <c r="O54" s="16">
        <v>118311.85356678863</v>
      </c>
      <c r="P54" s="16">
        <v>111417.78219237666</v>
      </c>
      <c r="Q54" s="16">
        <v>116778.99269151875</v>
      </c>
      <c r="R54" s="16">
        <v>112211.13494036162</v>
      </c>
    </row>
    <row r="55" spans="1:18" x14ac:dyDescent="0.25">
      <c r="A55" s="1">
        <v>45</v>
      </c>
      <c r="B55" s="2" t="s">
        <v>47</v>
      </c>
      <c r="C55" s="6" t="s">
        <v>321</v>
      </c>
      <c r="D55" s="7">
        <v>0.87</v>
      </c>
      <c r="E55" s="11">
        <v>1</v>
      </c>
      <c r="F55" s="5">
        <v>26341.68811204044</v>
      </c>
      <c r="G55" s="5"/>
      <c r="H55" s="5"/>
      <c r="I55" s="5"/>
      <c r="J55" s="5"/>
      <c r="K55" s="5"/>
      <c r="L55" s="5">
        <v>45276.476352624464</v>
      </c>
      <c r="M55" s="16">
        <v>24006.899904989874</v>
      </c>
      <c r="N55" s="16">
        <v>22485.697383634142</v>
      </c>
      <c r="O55" s="16">
        <v>23662.37071335773</v>
      </c>
      <c r="P55" s="16">
        <v>22283.556438475334</v>
      </c>
      <c r="Q55" s="16">
        <v>23355.798538303756</v>
      </c>
      <c r="R55" s="16">
        <v>22442.226988072329</v>
      </c>
    </row>
    <row r="56" spans="1:18" x14ac:dyDescent="0.25">
      <c r="A56" s="1">
        <v>46</v>
      </c>
      <c r="B56" s="2" t="s">
        <v>48</v>
      </c>
      <c r="C56" s="6" t="s">
        <v>322</v>
      </c>
      <c r="D56" s="7">
        <v>0.88</v>
      </c>
      <c r="E56" s="11">
        <v>0.7</v>
      </c>
      <c r="F56" s="5">
        <v>18651.126295421735</v>
      </c>
      <c r="G56" s="5">
        <v>17702.257545850636</v>
      </c>
      <c r="H56" s="5">
        <v>17247.250301389682</v>
      </c>
      <c r="I56" s="5"/>
      <c r="J56" s="5"/>
      <c r="K56" s="5"/>
      <c r="L56" s="5">
        <v>32057.826934731802</v>
      </c>
      <c r="M56" s="16">
        <v>16997.988898245701</v>
      </c>
      <c r="N56" s="16">
        <v>15920.907572780035</v>
      </c>
      <c r="O56" s="16">
        <v>16754.046390147541</v>
      </c>
      <c r="P56" s="16">
        <v>15777.782489771042</v>
      </c>
      <c r="Q56" s="16">
        <v>16536.97919493691</v>
      </c>
      <c r="R56" s="16">
        <v>15890.128534083395</v>
      </c>
    </row>
    <row r="57" spans="1:18" x14ac:dyDescent="0.25">
      <c r="A57" s="1">
        <v>47</v>
      </c>
      <c r="B57" s="2" t="s">
        <v>49</v>
      </c>
      <c r="C57" s="6" t="s">
        <v>323</v>
      </c>
      <c r="D57" s="7">
        <v>1.27</v>
      </c>
      <c r="E57" s="11">
        <v>0.7</v>
      </c>
      <c r="F57" s="5">
        <v>0</v>
      </c>
      <c r="G57" s="5"/>
      <c r="H57" s="5"/>
      <c r="I57" s="5"/>
      <c r="J57" s="5"/>
      <c r="K57" s="5"/>
      <c r="L57" s="5">
        <v>46265.272962624294</v>
      </c>
      <c r="M57" s="16">
        <v>24531.188523604589</v>
      </c>
      <c r="N57" s="16">
        <v>22976.764337989367</v>
      </c>
      <c r="O57" s="16">
        <v>24179.135131235653</v>
      </c>
      <c r="P57" s="16">
        <v>22770.208820465021</v>
      </c>
      <c r="Q57" s="16">
        <v>23865.867701783947</v>
      </c>
      <c r="R57" s="16">
        <v>22932.344588961259</v>
      </c>
    </row>
    <row r="58" spans="1:18" x14ac:dyDescent="0.25">
      <c r="A58" s="1">
        <v>48</v>
      </c>
      <c r="B58" s="2" t="s">
        <v>50</v>
      </c>
      <c r="C58" s="6" t="s">
        <v>324</v>
      </c>
      <c r="D58" s="7">
        <v>1.51</v>
      </c>
      <c r="E58" s="11">
        <v>1</v>
      </c>
      <c r="F58" s="5">
        <v>45719.481665725354</v>
      </c>
      <c r="G58" s="5">
        <v>43393.520932198793</v>
      </c>
      <c r="H58" s="5">
        <v>42278.162264770159</v>
      </c>
      <c r="I58" s="5"/>
      <c r="J58" s="5"/>
      <c r="K58" s="5"/>
      <c r="L58" s="5">
        <v>78583.309531566585</v>
      </c>
      <c r="M58" s="16">
        <v>41667.148110959439</v>
      </c>
      <c r="N58" s="16">
        <v>39026.900056652361</v>
      </c>
      <c r="O58" s="16">
        <v>41069.172157666864</v>
      </c>
      <c r="P58" s="16">
        <v>38676.057726549145</v>
      </c>
      <c r="Q58" s="16">
        <v>40537.075623952493</v>
      </c>
      <c r="R58" s="16">
        <v>38951.451439068063</v>
      </c>
    </row>
    <row r="59" spans="1:18" x14ac:dyDescent="0.25">
      <c r="A59" s="1">
        <v>49</v>
      </c>
      <c r="B59" s="2" t="s">
        <v>51</v>
      </c>
      <c r="C59" s="6" t="s">
        <v>325</v>
      </c>
      <c r="D59" s="7">
        <v>1.38</v>
      </c>
      <c r="E59" s="11">
        <v>1</v>
      </c>
      <c r="F59" s="5">
        <v>41783.3673501331</v>
      </c>
      <c r="G59" s="5">
        <v>39657.654891678358</v>
      </c>
      <c r="H59" s="5">
        <v>38638.32048038597</v>
      </c>
      <c r="I59" s="5"/>
      <c r="J59" s="5"/>
      <c r="K59" s="5"/>
      <c r="L59" s="5"/>
      <c r="M59" s="16"/>
      <c r="N59" s="16"/>
      <c r="O59" s="16"/>
      <c r="P59" s="16"/>
      <c r="Q59" s="16"/>
      <c r="R59" s="16"/>
    </row>
    <row r="60" spans="1:18" x14ac:dyDescent="0.25">
      <c r="A60" s="1">
        <v>50</v>
      </c>
      <c r="B60" s="2" t="s">
        <v>52</v>
      </c>
      <c r="C60" s="6" t="s">
        <v>326</v>
      </c>
      <c r="D60" s="7">
        <v>0.57999999999999996</v>
      </c>
      <c r="E60" s="11">
        <v>1.5</v>
      </c>
      <c r="F60" s="5">
        <v>26341.688112040432</v>
      </c>
      <c r="G60" s="5"/>
      <c r="H60" s="5">
        <v>24358.941172417239</v>
      </c>
      <c r="I60" s="5">
        <v>26801.722593380062</v>
      </c>
      <c r="J60" s="5"/>
      <c r="K60" s="5"/>
      <c r="L60" s="5">
        <v>45276.47635262445</v>
      </c>
      <c r="M60" s="16">
        <v>24006.89990498987</v>
      </c>
      <c r="N60" s="16">
        <v>22485.697383634139</v>
      </c>
      <c r="O60" s="16">
        <v>23662.370713357726</v>
      </c>
      <c r="P60" s="16">
        <v>22283.556438475331</v>
      </c>
      <c r="Q60" s="16">
        <v>23355.798538303752</v>
      </c>
      <c r="R60" s="16">
        <v>22442.226988072325</v>
      </c>
    </row>
    <row r="61" spans="1:18" x14ac:dyDescent="0.25">
      <c r="A61" s="1">
        <v>51</v>
      </c>
      <c r="B61" s="2" t="s">
        <v>53</v>
      </c>
      <c r="C61" s="6" t="s">
        <v>327</v>
      </c>
      <c r="D61" s="7">
        <v>0.62</v>
      </c>
      <c r="E61" s="11">
        <v>1.5</v>
      </c>
      <c r="F61" s="5">
        <v>28158.356257698404</v>
      </c>
      <c r="G61" s="5">
        <v>26725.810905261515</v>
      </c>
      <c r="H61" s="5">
        <v>26038.868149825335</v>
      </c>
      <c r="I61" s="5">
        <v>28650.117254992489</v>
      </c>
      <c r="J61" s="5"/>
      <c r="K61" s="5"/>
      <c r="L61" s="5">
        <v>48398.991963150285</v>
      </c>
      <c r="M61" s="16">
        <v>25662.548174299518</v>
      </c>
      <c r="N61" s="16">
        <v>24036.435134229599</v>
      </c>
      <c r="O61" s="16">
        <v>25294.258348761712</v>
      </c>
      <c r="P61" s="16">
        <v>23820.353434232253</v>
      </c>
      <c r="Q61" s="16">
        <v>24966.543265083325</v>
      </c>
      <c r="R61" s="16">
        <v>23989.966780353177</v>
      </c>
    </row>
    <row r="62" spans="1:18" x14ac:dyDescent="0.25">
      <c r="A62" s="1">
        <v>52</v>
      </c>
      <c r="B62" s="2" t="s">
        <v>54</v>
      </c>
      <c r="C62" s="6" t="s">
        <v>328</v>
      </c>
      <c r="D62" s="7">
        <v>1.4</v>
      </c>
      <c r="E62" s="11">
        <v>1.5</v>
      </c>
      <c r="F62" s="5">
        <v>63583.385098028637</v>
      </c>
      <c r="G62" s="5">
        <v>60348.605269945343</v>
      </c>
      <c r="H62" s="5">
        <v>58797.444209283</v>
      </c>
      <c r="I62" s="5">
        <v>64693.81315643464</v>
      </c>
      <c r="J62" s="5">
        <v>61818.262577728587</v>
      </c>
      <c r="K62" s="5"/>
      <c r="L62" s="5">
        <v>109288.04636840386</v>
      </c>
      <c r="M62" s="16">
        <v>57947.68942583762</v>
      </c>
      <c r="N62" s="16">
        <v>54275.821270841028</v>
      </c>
      <c r="O62" s="16">
        <v>57116.067239139345</v>
      </c>
      <c r="P62" s="16">
        <v>53787.894851492187</v>
      </c>
      <c r="Q62" s="16">
        <v>56376.065437284924</v>
      </c>
      <c r="R62" s="16">
        <v>54170.892729829749</v>
      </c>
    </row>
    <row r="63" spans="1:18" x14ac:dyDescent="0.25">
      <c r="A63" s="1">
        <v>53</v>
      </c>
      <c r="B63" s="2" t="s">
        <v>55</v>
      </c>
      <c r="C63" s="6" t="s">
        <v>329</v>
      </c>
      <c r="D63" s="7">
        <v>1.27</v>
      </c>
      <c r="E63" s="11">
        <v>1.5</v>
      </c>
      <c r="F63" s="5">
        <v>57679.213624640266</v>
      </c>
      <c r="G63" s="5">
        <v>54744.806209164701</v>
      </c>
      <c r="H63" s="5">
        <v>53337.681532706723</v>
      </c>
      <c r="I63" s="5">
        <v>58686.530506194278</v>
      </c>
      <c r="J63" s="5">
        <v>56077.995338368077</v>
      </c>
      <c r="K63" s="5"/>
      <c r="L63" s="5">
        <v>99139.870634194944</v>
      </c>
      <c r="M63" s="16">
        <v>52566.832550581275</v>
      </c>
      <c r="N63" s="16">
        <v>49235.92358140579</v>
      </c>
      <c r="O63" s="16">
        <v>51812.432424076411</v>
      </c>
      <c r="P63" s="16">
        <v>48793.304615282199</v>
      </c>
      <c r="Q63" s="16">
        <v>51141.145075251326</v>
      </c>
      <c r="R63" s="16">
        <v>49140.738404916992</v>
      </c>
    </row>
    <row r="64" spans="1:18" x14ac:dyDescent="0.25">
      <c r="A64" s="1">
        <v>54</v>
      </c>
      <c r="B64" s="2" t="s">
        <v>56</v>
      </c>
      <c r="C64" s="6" t="s">
        <v>330</v>
      </c>
      <c r="D64" s="7">
        <v>2.82</v>
      </c>
      <c r="E64" s="11">
        <v>1.5</v>
      </c>
      <c r="F64" s="5">
        <v>128075.10426888628</v>
      </c>
      <c r="G64" s="5"/>
      <c r="H64" s="5">
        <v>118434.85190727006</v>
      </c>
      <c r="I64" s="5">
        <v>130311.8236436755</v>
      </c>
      <c r="J64" s="5">
        <v>124519.64319228189</v>
      </c>
      <c r="K64" s="5"/>
      <c r="L64" s="5"/>
      <c r="M64" s="16"/>
      <c r="N64" s="16"/>
      <c r="O64" s="16"/>
      <c r="P64" s="16"/>
      <c r="Q64" s="16"/>
      <c r="R64" s="16"/>
    </row>
    <row r="65" spans="1:18" x14ac:dyDescent="0.25">
      <c r="A65" s="1">
        <v>55</v>
      </c>
      <c r="B65" s="2" t="s">
        <v>57</v>
      </c>
      <c r="C65" s="6" t="s">
        <v>331</v>
      </c>
      <c r="D65" s="7">
        <v>3.51</v>
      </c>
      <c r="E65" s="11">
        <v>1</v>
      </c>
      <c r="F65" s="5">
        <v>106275.08652099074</v>
      </c>
      <c r="G65" s="5">
        <v>100868.3830940515</v>
      </c>
      <c r="H65" s="5">
        <v>98275.728178373014</v>
      </c>
      <c r="I65" s="5">
        <v>108131.08770432646</v>
      </c>
      <c r="J65" s="5">
        <v>103324.81030848921</v>
      </c>
      <c r="K65" s="5"/>
      <c r="L65" s="5"/>
      <c r="M65" s="16"/>
      <c r="N65" s="16"/>
      <c r="O65" s="16"/>
      <c r="P65" s="16"/>
      <c r="Q65" s="16"/>
      <c r="R65" s="16"/>
    </row>
    <row r="66" spans="1:18" ht="30" x14ac:dyDescent="0.25">
      <c r="A66" s="1">
        <v>56</v>
      </c>
      <c r="B66" s="2" t="s">
        <v>58</v>
      </c>
      <c r="C66" s="6" t="s">
        <v>332</v>
      </c>
      <c r="D66" s="7">
        <v>1.18</v>
      </c>
      <c r="E66" s="11">
        <v>1</v>
      </c>
      <c r="F66" s="5">
        <v>35727.806864606566</v>
      </c>
      <c r="G66" s="5"/>
      <c r="H66" s="5"/>
      <c r="I66" s="5">
        <v>36351.761678377559</v>
      </c>
      <c r="J66" s="5">
        <v>34735.976115104633</v>
      </c>
      <c r="K66" s="5"/>
      <c r="L66" s="5">
        <v>61409.473673674547</v>
      </c>
      <c r="M66" s="16">
        <v>32561.082629756376</v>
      </c>
      <c r="N66" s="16">
        <v>30497.842428377338</v>
      </c>
      <c r="O66" s="16">
        <v>32093.790162944963</v>
      </c>
      <c r="P66" s="16">
        <v>30223.674249886084</v>
      </c>
      <c r="Q66" s="16">
        <v>31677.979626664859</v>
      </c>
      <c r="R66" s="16">
        <v>30438.882581523383</v>
      </c>
    </row>
    <row r="67" spans="1:18" x14ac:dyDescent="0.25">
      <c r="A67" s="1">
        <v>57</v>
      </c>
      <c r="B67" s="2" t="s">
        <v>59</v>
      </c>
      <c r="C67" s="6" t="s">
        <v>333</v>
      </c>
      <c r="D67" s="7">
        <v>0.98</v>
      </c>
      <c r="E67" s="11">
        <v>1</v>
      </c>
      <c r="F67" s="5">
        <v>29672.246379080036</v>
      </c>
      <c r="G67" s="5">
        <v>28162.682459307827</v>
      </c>
      <c r="H67" s="5"/>
      <c r="I67" s="5">
        <v>30190.446139669501</v>
      </c>
      <c r="J67" s="5">
        <v>28848.522536273344</v>
      </c>
      <c r="K67" s="5"/>
      <c r="L67" s="5">
        <v>51001.088305255136</v>
      </c>
      <c r="M67" s="16">
        <v>27042.255065390891</v>
      </c>
      <c r="N67" s="16">
        <v>25328.716593059147</v>
      </c>
      <c r="O67" s="16">
        <v>26654.164711598361</v>
      </c>
      <c r="P67" s="16">
        <v>25101.017597363021</v>
      </c>
      <c r="Q67" s="16">
        <v>26308.83053739963</v>
      </c>
      <c r="R67" s="16">
        <v>25279.749940587219</v>
      </c>
    </row>
    <row r="68" spans="1:18" x14ac:dyDescent="0.25">
      <c r="A68" s="1">
        <v>58</v>
      </c>
      <c r="B68" s="2" t="s">
        <v>60</v>
      </c>
      <c r="C68" s="6" t="s">
        <v>334</v>
      </c>
      <c r="D68" s="7">
        <v>0.53</v>
      </c>
      <c r="E68" s="11">
        <v>1</v>
      </c>
      <c r="F68" s="5">
        <v>16047.235286645328</v>
      </c>
      <c r="G68" s="5">
        <v>15230.83847289097</v>
      </c>
      <c r="H68" s="5"/>
      <c r="I68" s="5">
        <v>16327.486177576364</v>
      </c>
      <c r="J68" s="5">
        <v>15601.751983902932</v>
      </c>
      <c r="K68" s="5"/>
      <c r="L68" s="5">
        <v>27582.221226311456</v>
      </c>
      <c r="M68" s="16">
        <v>14624.893045568544</v>
      </c>
      <c r="N68" s="16">
        <v>13698.183463593214</v>
      </c>
      <c r="O68" s="16">
        <v>14415.007446068503</v>
      </c>
      <c r="P68" s="16">
        <v>13575.040129186125</v>
      </c>
      <c r="Q68" s="16">
        <v>14228.245086552863</v>
      </c>
      <c r="R68" s="16">
        <v>13671.701498480845</v>
      </c>
    </row>
    <row r="69" spans="1:18" ht="45" x14ac:dyDescent="0.25">
      <c r="A69" s="1">
        <v>59</v>
      </c>
      <c r="B69" s="2" t="s">
        <v>61</v>
      </c>
      <c r="C69" s="6" t="s">
        <v>335</v>
      </c>
      <c r="D69" s="7">
        <v>1.85</v>
      </c>
      <c r="E69" s="11">
        <v>1</v>
      </c>
      <c r="F69" s="5">
        <v>56013.934491120475</v>
      </c>
      <c r="G69" s="5"/>
      <c r="H69" s="5"/>
      <c r="I69" s="5"/>
      <c r="J69" s="5"/>
      <c r="K69" s="5"/>
      <c r="L69" s="5">
        <v>96277.569767568697</v>
      </c>
      <c r="M69" s="16">
        <v>51049.157679686003</v>
      </c>
      <c r="N69" s="16">
        <v>47814.416514322802</v>
      </c>
      <c r="O69" s="16">
        <v>50316.538095379394</v>
      </c>
      <c r="P69" s="16">
        <v>47384.576550655198</v>
      </c>
      <c r="Q69" s="16">
        <v>49664.631711528404</v>
      </c>
      <c r="R69" s="16">
        <v>47721.979461383198</v>
      </c>
    </row>
    <row r="70" spans="1:18" ht="45" x14ac:dyDescent="0.25">
      <c r="A70" s="1">
        <v>60</v>
      </c>
      <c r="B70" s="2" t="s">
        <v>62</v>
      </c>
      <c r="C70" s="6" t="s">
        <v>336</v>
      </c>
      <c r="D70" s="7">
        <v>1.75</v>
      </c>
      <c r="E70" s="11">
        <v>1</v>
      </c>
      <c r="F70" s="5">
        <v>52986.154248357205</v>
      </c>
      <c r="G70" s="5">
        <v>50290.504391621122</v>
      </c>
      <c r="H70" s="5">
        <v>48997.870174402502</v>
      </c>
      <c r="I70" s="5"/>
      <c r="J70" s="5"/>
      <c r="K70" s="5"/>
      <c r="L70" s="5">
        <v>91073.371973669884</v>
      </c>
      <c r="M70" s="16">
        <v>48289.741188198015</v>
      </c>
      <c r="N70" s="16">
        <v>45229.85105903419</v>
      </c>
      <c r="O70" s="16">
        <v>47596.722699282785</v>
      </c>
      <c r="P70" s="16">
        <v>44823.245709576819</v>
      </c>
      <c r="Q70" s="16">
        <v>46980.054531070768</v>
      </c>
      <c r="R70" s="16">
        <v>45142.410608191458</v>
      </c>
    </row>
    <row r="71" spans="1:18" ht="45" x14ac:dyDescent="0.25">
      <c r="A71" s="1">
        <v>61</v>
      </c>
      <c r="B71" s="2" t="s">
        <v>63</v>
      </c>
      <c r="C71" s="6" t="s">
        <v>337</v>
      </c>
      <c r="D71" s="7">
        <v>3.48</v>
      </c>
      <c r="E71" s="11">
        <v>1</v>
      </c>
      <c r="F71" s="5">
        <v>105366.75244816176</v>
      </c>
      <c r="G71" s="5"/>
      <c r="H71" s="5"/>
      <c r="I71" s="5"/>
      <c r="J71" s="5"/>
      <c r="K71" s="5"/>
      <c r="L71" s="5">
        <v>181105.90959372168</v>
      </c>
      <c r="M71" s="16">
        <v>96027.601838026007</v>
      </c>
      <c r="N71" s="16">
        <v>89942.791612054803</v>
      </c>
      <c r="O71" s="16">
        <v>94649.485039665378</v>
      </c>
      <c r="P71" s="16">
        <v>89134.227812743193</v>
      </c>
      <c r="Q71" s="16">
        <v>93423.196311124397</v>
      </c>
      <c r="R71" s="16">
        <v>89768.910025791192</v>
      </c>
    </row>
    <row r="72" spans="1:18" x14ac:dyDescent="0.25">
      <c r="A72" s="1">
        <v>62</v>
      </c>
      <c r="B72" s="2" t="s">
        <v>64</v>
      </c>
      <c r="C72" s="6" t="s">
        <v>338</v>
      </c>
      <c r="D72" s="7">
        <v>1.1599999999999999</v>
      </c>
      <c r="E72" s="11">
        <v>1</v>
      </c>
      <c r="F72" s="5">
        <v>35122.250816053915</v>
      </c>
      <c r="G72" s="5">
        <v>33335.420053874564</v>
      </c>
      <c r="H72" s="5"/>
      <c r="I72" s="5"/>
      <c r="J72" s="5"/>
      <c r="K72" s="5"/>
      <c r="L72" s="5">
        <v>60368.635136832607</v>
      </c>
      <c r="M72" s="16">
        <v>32009.199873319827</v>
      </c>
      <c r="N72" s="16">
        <v>29980.929844845519</v>
      </c>
      <c r="O72" s="16">
        <v>31549.827617810304</v>
      </c>
      <c r="P72" s="16">
        <v>29711.408584633777</v>
      </c>
      <c r="Q72" s="16">
        <v>31141.064717738336</v>
      </c>
      <c r="R72" s="16">
        <v>29922.969317429768</v>
      </c>
    </row>
    <row r="73" spans="1:18" x14ac:dyDescent="0.25">
      <c r="A73" s="1">
        <v>63</v>
      </c>
      <c r="B73" s="2" t="s">
        <v>65</v>
      </c>
      <c r="C73" s="6" t="s">
        <v>339</v>
      </c>
      <c r="D73" s="7">
        <v>1.42</v>
      </c>
      <c r="E73" s="11">
        <v>1.5</v>
      </c>
      <c r="F73" s="5">
        <v>64491.719170857614</v>
      </c>
      <c r="G73" s="5">
        <v>61210.728202373124</v>
      </c>
      <c r="H73" s="5"/>
      <c r="I73" s="5"/>
      <c r="J73" s="5"/>
      <c r="K73" s="5"/>
      <c r="L73" s="5">
        <v>110849.30417366677</v>
      </c>
      <c r="M73" s="16">
        <v>58775.513560492436</v>
      </c>
      <c r="N73" s="16">
        <v>55051.190146138753</v>
      </c>
      <c r="O73" s="16">
        <v>57932.011056841329</v>
      </c>
      <c r="P73" s="16">
        <v>54556.293349370637</v>
      </c>
      <c r="Q73" s="16">
        <v>57181.437800674699</v>
      </c>
      <c r="R73" s="16">
        <v>54944.762625970172</v>
      </c>
    </row>
    <row r="74" spans="1:18" ht="30" x14ac:dyDescent="0.25">
      <c r="A74" s="1">
        <v>64</v>
      </c>
      <c r="B74" s="2" t="s">
        <v>66</v>
      </c>
      <c r="C74" s="6" t="s">
        <v>340</v>
      </c>
      <c r="D74" s="7">
        <v>0.91</v>
      </c>
      <c r="E74" s="11">
        <v>1</v>
      </c>
      <c r="F74" s="5">
        <v>27552.800209145749</v>
      </c>
      <c r="G74" s="5">
        <v>26151.062283642987</v>
      </c>
      <c r="H74" s="5">
        <v>25478.892490689304</v>
      </c>
      <c r="I74" s="5"/>
      <c r="J74" s="5"/>
      <c r="K74" s="5">
        <v>25585.234990537701</v>
      </c>
      <c r="L74" s="5">
        <v>47358.153426308345</v>
      </c>
      <c r="M74" s="16">
        <v>25110.665417862972</v>
      </c>
      <c r="N74" s="16">
        <v>23519.52255069778</v>
      </c>
      <c r="O74" s="16">
        <v>24750.29580362705</v>
      </c>
      <c r="P74" s="16">
        <v>23308.087768979949</v>
      </c>
      <c r="Q74" s="16">
        <v>24429.628356156802</v>
      </c>
      <c r="R74" s="16">
        <v>23474.053516259562</v>
      </c>
    </row>
    <row r="75" spans="1:18" ht="30" x14ac:dyDescent="0.25">
      <c r="A75" s="1">
        <v>65</v>
      </c>
      <c r="B75" s="2" t="s">
        <v>67</v>
      </c>
      <c r="C75" s="6" t="s">
        <v>341</v>
      </c>
      <c r="D75" s="7">
        <v>1.84</v>
      </c>
      <c r="E75" s="11">
        <v>1</v>
      </c>
      <c r="F75" s="5">
        <v>55711.15646684415</v>
      </c>
      <c r="G75" s="5">
        <v>52876.873188904494</v>
      </c>
      <c r="H75" s="5">
        <v>51517.760640514636</v>
      </c>
      <c r="I75" s="5"/>
      <c r="J75" s="5"/>
      <c r="K75" s="5">
        <v>51732.782838010302</v>
      </c>
      <c r="L75" s="5">
        <v>95757.144916767589</v>
      </c>
      <c r="M75" s="16">
        <v>50773.213341528004</v>
      </c>
      <c r="N75" s="16">
        <v>47555.957450174399</v>
      </c>
      <c r="O75" s="16">
        <v>50044.553905351197</v>
      </c>
      <c r="P75" s="16">
        <v>47128.440970569594</v>
      </c>
      <c r="Q75" s="16">
        <v>49396.171377403203</v>
      </c>
      <c r="R75" s="16">
        <v>47464.020062313597</v>
      </c>
    </row>
    <row r="76" spans="1:18" ht="30" x14ac:dyDescent="0.25">
      <c r="A76" s="1">
        <v>66</v>
      </c>
      <c r="B76" s="2" t="s">
        <v>68</v>
      </c>
      <c r="C76" s="6" t="s">
        <v>342</v>
      </c>
      <c r="D76" s="7">
        <v>2.29</v>
      </c>
      <c r="E76" s="11">
        <v>1</v>
      </c>
      <c r="F76" s="5">
        <v>69336.167559278852</v>
      </c>
      <c r="G76" s="5">
        <v>65808.717175321348</v>
      </c>
      <c r="H76" s="5">
        <v>64117.212971075278</v>
      </c>
      <c r="I76" s="5"/>
      <c r="J76" s="5"/>
      <c r="K76" s="5">
        <v>64384.822119045421</v>
      </c>
      <c r="L76" s="5">
        <v>119176.00629515838</v>
      </c>
      <c r="M76" s="16">
        <v>63190.572338751997</v>
      </c>
      <c r="N76" s="16">
        <v>59186.487748569598</v>
      </c>
      <c r="O76" s="16">
        <v>62283.708191660793</v>
      </c>
      <c r="P76" s="16">
        <v>58654.415633126395</v>
      </c>
      <c r="Q76" s="16">
        <v>61476.753887628802</v>
      </c>
      <c r="R76" s="16">
        <v>59072.065678822393</v>
      </c>
    </row>
    <row r="77" spans="1:18" x14ac:dyDescent="0.25">
      <c r="A77" s="1">
        <v>67</v>
      </c>
      <c r="B77" s="2" t="s">
        <v>69</v>
      </c>
      <c r="C77" s="6" t="s">
        <v>343</v>
      </c>
      <c r="D77" s="7">
        <v>1.07</v>
      </c>
      <c r="E77" s="11">
        <v>1.5</v>
      </c>
      <c r="F77" s="5">
        <v>48595.872896350469</v>
      </c>
      <c r="G77" s="5"/>
      <c r="H77" s="5"/>
      <c r="I77" s="5">
        <v>49444.557198132199</v>
      </c>
      <c r="J77" s="5">
        <v>47246.814970121144</v>
      </c>
      <c r="K77" s="5"/>
      <c r="L77" s="5"/>
      <c r="M77" s="16"/>
      <c r="N77" s="16"/>
      <c r="O77" s="16"/>
      <c r="P77" s="16"/>
      <c r="Q77" s="16"/>
      <c r="R77" s="16"/>
    </row>
    <row r="78" spans="1:18" x14ac:dyDescent="0.25">
      <c r="A78" s="1">
        <v>68</v>
      </c>
      <c r="B78" s="2" t="s">
        <v>70</v>
      </c>
      <c r="C78" s="6" t="s">
        <v>344</v>
      </c>
      <c r="D78" s="7">
        <v>1.55</v>
      </c>
      <c r="E78" s="11">
        <v>1</v>
      </c>
      <c r="F78" s="5">
        <v>46930.593762830671</v>
      </c>
      <c r="G78" s="5">
        <v>44543.018175435856</v>
      </c>
      <c r="H78" s="5"/>
      <c r="I78" s="5">
        <v>47750.195424987476</v>
      </c>
      <c r="J78" s="5">
        <v>45627.765235942534</v>
      </c>
      <c r="K78" s="5"/>
      <c r="L78" s="5"/>
      <c r="M78" s="16"/>
      <c r="N78" s="16"/>
      <c r="O78" s="16"/>
      <c r="P78" s="16"/>
      <c r="Q78" s="16"/>
      <c r="R78" s="16"/>
    </row>
    <row r="79" spans="1:18" ht="30" x14ac:dyDescent="0.25">
      <c r="A79" s="1">
        <v>69</v>
      </c>
      <c r="B79" s="2" t="s">
        <v>71</v>
      </c>
      <c r="C79" s="6" t="s">
        <v>345</v>
      </c>
      <c r="D79" s="7">
        <v>0.98</v>
      </c>
      <c r="E79" s="11">
        <v>1</v>
      </c>
      <c r="F79" s="5">
        <v>29672.246379080036</v>
      </c>
      <c r="G79" s="5">
        <v>28162.682459307827</v>
      </c>
      <c r="H79" s="5">
        <v>27438.807297665404</v>
      </c>
      <c r="I79" s="5">
        <v>30190.446139669501</v>
      </c>
      <c r="J79" s="5">
        <v>28848.522536273344</v>
      </c>
      <c r="K79" s="5"/>
      <c r="L79" s="5">
        <v>51001.088305255136</v>
      </c>
      <c r="M79" s="16">
        <v>27042.255065390891</v>
      </c>
      <c r="N79" s="16">
        <v>25328.716593059147</v>
      </c>
      <c r="O79" s="16">
        <v>26654.164711598361</v>
      </c>
      <c r="P79" s="16">
        <v>25101.017597363021</v>
      </c>
      <c r="Q79" s="16">
        <v>26308.83053739963</v>
      </c>
      <c r="R79" s="16">
        <v>25279.749940587219</v>
      </c>
    </row>
    <row r="80" spans="1:18" x14ac:dyDescent="0.25">
      <c r="A80" s="1">
        <v>70</v>
      </c>
      <c r="B80" s="2" t="s">
        <v>72</v>
      </c>
      <c r="C80" s="6" t="s">
        <v>346</v>
      </c>
      <c r="D80" s="7">
        <v>1.55</v>
      </c>
      <c r="E80" s="11">
        <v>1</v>
      </c>
      <c r="F80" s="5">
        <v>46930.593762830671</v>
      </c>
      <c r="G80" s="5">
        <v>44543.018175435856</v>
      </c>
      <c r="H80" s="5">
        <v>43398.113583042221</v>
      </c>
      <c r="I80" s="5">
        <v>47750.195424987476</v>
      </c>
      <c r="J80" s="5">
        <v>45627.765235942534</v>
      </c>
      <c r="K80" s="5"/>
      <c r="L80" s="5">
        <v>80664.98660525048</v>
      </c>
      <c r="M80" s="16">
        <v>42770.91362383253</v>
      </c>
      <c r="N80" s="16">
        <v>40060.725223715999</v>
      </c>
      <c r="O80" s="16">
        <v>42157.097247936188</v>
      </c>
      <c r="P80" s="16">
        <v>39700.589057053759</v>
      </c>
      <c r="Q80" s="16">
        <v>41610.905441805538</v>
      </c>
      <c r="R80" s="16">
        <v>39983.277967255293</v>
      </c>
    </row>
    <row r="81" spans="1:18" x14ac:dyDescent="0.25">
      <c r="A81" s="1">
        <v>71</v>
      </c>
      <c r="B81" s="2" t="s">
        <v>73</v>
      </c>
      <c r="C81" s="6" t="s">
        <v>347</v>
      </c>
      <c r="D81" s="7">
        <v>0.78</v>
      </c>
      <c r="E81" s="11">
        <v>1</v>
      </c>
      <c r="F81" s="5">
        <v>23616.685893553498</v>
      </c>
      <c r="G81" s="5">
        <v>22415.196243122558</v>
      </c>
      <c r="H81" s="5"/>
      <c r="I81" s="5"/>
      <c r="J81" s="5"/>
      <c r="K81" s="5"/>
      <c r="L81" s="5">
        <v>40592.702936835725</v>
      </c>
      <c r="M81" s="16">
        <v>21523.427501025406</v>
      </c>
      <c r="N81" s="16">
        <v>20159.590757740956</v>
      </c>
      <c r="O81" s="16">
        <v>21214.53926025176</v>
      </c>
      <c r="P81" s="16">
        <v>19978.360944839958</v>
      </c>
      <c r="Q81" s="16">
        <v>20939.681448134401</v>
      </c>
      <c r="R81" s="16">
        <v>20120.617299651054</v>
      </c>
    </row>
    <row r="82" spans="1:18" x14ac:dyDescent="0.25">
      <c r="A82" s="1">
        <v>72</v>
      </c>
      <c r="B82" s="2" t="s">
        <v>74</v>
      </c>
      <c r="C82" s="6" t="s">
        <v>348</v>
      </c>
      <c r="D82" s="7">
        <v>1.17</v>
      </c>
      <c r="E82" s="11">
        <v>1</v>
      </c>
      <c r="F82" s="5">
        <v>35425.02884033024</v>
      </c>
      <c r="G82" s="5">
        <v>33622.794364683832</v>
      </c>
      <c r="H82" s="5"/>
      <c r="I82" s="5"/>
      <c r="J82" s="5"/>
      <c r="K82" s="5"/>
      <c r="L82" s="5"/>
      <c r="M82" s="16"/>
      <c r="N82" s="16"/>
      <c r="O82" s="16"/>
      <c r="P82" s="16"/>
      <c r="Q82" s="16"/>
      <c r="R82" s="16"/>
    </row>
    <row r="83" spans="1:18" x14ac:dyDescent="0.25">
      <c r="A83" s="1">
        <v>73</v>
      </c>
      <c r="B83" s="2" t="s">
        <v>75</v>
      </c>
      <c r="C83" s="6" t="s">
        <v>349</v>
      </c>
      <c r="D83" s="7">
        <v>1.1200000000000001</v>
      </c>
      <c r="E83" s="11">
        <v>1</v>
      </c>
      <c r="F83" s="5">
        <v>33911.138718948612</v>
      </c>
      <c r="G83" s="5">
        <v>32185.922810637519</v>
      </c>
      <c r="H83" s="5"/>
      <c r="I83" s="5"/>
      <c r="J83" s="5">
        <v>32969.740041455254</v>
      </c>
      <c r="K83" s="5"/>
      <c r="L83" s="5">
        <v>58286.958063148733</v>
      </c>
      <c r="M83" s="16">
        <v>30905.434360446736</v>
      </c>
      <c r="N83" s="16">
        <v>28947.104677781885</v>
      </c>
      <c r="O83" s="16">
        <v>30461.902527540988</v>
      </c>
      <c r="P83" s="16">
        <v>28686.877254129169</v>
      </c>
      <c r="Q83" s="16">
        <v>30067.234899885294</v>
      </c>
      <c r="R83" s="16">
        <v>28891.142789242538</v>
      </c>
    </row>
    <row r="84" spans="1:18" x14ac:dyDescent="0.25">
      <c r="A84" s="1">
        <v>74</v>
      </c>
      <c r="B84" s="2" t="s">
        <v>76</v>
      </c>
      <c r="C84" s="6" t="s">
        <v>350</v>
      </c>
      <c r="D84" s="7">
        <v>0.96</v>
      </c>
      <c r="E84" s="11">
        <v>0.6</v>
      </c>
      <c r="F84" s="5">
        <v>17440.014198316429</v>
      </c>
      <c r="G84" s="5">
        <v>16552.76030261358</v>
      </c>
      <c r="H84" s="5">
        <v>16127.298983117624</v>
      </c>
      <c r="I84" s="5">
        <v>17744.588751479216</v>
      </c>
      <c r="J84" s="5">
        <v>16955.866307034128</v>
      </c>
      <c r="K84" s="5"/>
      <c r="L84" s="5">
        <v>29976.149861047918</v>
      </c>
      <c r="M84" s="16">
        <v>15894.223385372607</v>
      </c>
      <c r="N84" s="16">
        <v>14887.082405716397</v>
      </c>
      <c r="O84" s="16">
        <v>15666.121299878221</v>
      </c>
      <c r="P84" s="16">
        <v>14753.251159266429</v>
      </c>
      <c r="Q84" s="16">
        <v>15463.149377083864</v>
      </c>
      <c r="R84" s="16">
        <v>14858.302005896161</v>
      </c>
    </row>
    <row r="85" spans="1:18" ht="30" x14ac:dyDescent="0.25">
      <c r="A85" s="1">
        <v>75</v>
      </c>
      <c r="B85" s="2" t="s">
        <v>77</v>
      </c>
      <c r="C85" s="6" t="s">
        <v>351</v>
      </c>
      <c r="D85" s="7">
        <v>1.1499999999999999</v>
      </c>
      <c r="E85" s="11">
        <v>1</v>
      </c>
      <c r="F85" s="5">
        <v>34819.472791777589</v>
      </c>
      <c r="G85" s="5">
        <v>33048.045743065304</v>
      </c>
      <c r="H85" s="5">
        <v>32198.600400321644</v>
      </c>
      <c r="I85" s="5"/>
      <c r="J85" s="5"/>
      <c r="K85" s="5"/>
      <c r="L85" s="5">
        <v>59848.215868411637</v>
      </c>
      <c r="M85" s="16">
        <v>31733.258495101552</v>
      </c>
      <c r="N85" s="16">
        <v>29722.47355307961</v>
      </c>
      <c r="O85" s="16">
        <v>31277.846345242971</v>
      </c>
      <c r="P85" s="16">
        <v>29455.275752007623</v>
      </c>
      <c r="Q85" s="16">
        <v>30872.607263275073</v>
      </c>
      <c r="R85" s="16">
        <v>29665.012685382957</v>
      </c>
    </row>
    <row r="86" spans="1:18" x14ac:dyDescent="0.25">
      <c r="A86" s="1">
        <v>76</v>
      </c>
      <c r="B86" s="2" t="s">
        <v>78</v>
      </c>
      <c r="C86" s="6" t="s">
        <v>352</v>
      </c>
      <c r="D86" s="7">
        <v>2.82</v>
      </c>
      <c r="E86" s="11">
        <v>1</v>
      </c>
      <c r="F86" s="5">
        <v>85383.402845924182</v>
      </c>
      <c r="G86" s="5">
        <v>81039.555648212321</v>
      </c>
      <c r="H86" s="5">
        <v>78956.567938180044</v>
      </c>
      <c r="I86" s="5"/>
      <c r="J86" s="5"/>
      <c r="K86" s="5"/>
      <c r="L86" s="5">
        <v>146758.23369471377</v>
      </c>
      <c r="M86" s="16">
        <v>77815.468657553371</v>
      </c>
      <c r="N86" s="16">
        <v>72884.674277986516</v>
      </c>
      <c r="O86" s="16">
        <v>76698.718863987116</v>
      </c>
      <c r="P86" s="16">
        <v>72229.458800575216</v>
      </c>
      <c r="Q86" s="16">
        <v>75705.002158639749</v>
      </c>
      <c r="R86" s="16">
        <v>72743.770237199948</v>
      </c>
    </row>
    <row r="87" spans="1:18" x14ac:dyDescent="0.25">
      <c r="A87" s="1">
        <v>77</v>
      </c>
      <c r="B87" s="2" t="s">
        <v>79</v>
      </c>
      <c r="C87" s="6" t="s">
        <v>353</v>
      </c>
      <c r="D87" s="7">
        <v>4.51</v>
      </c>
      <c r="E87" s="11">
        <v>1</v>
      </c>
      <c r="F87" s="5">
        <v>136552.88894862341</v>
      </c>
      <c r="G87" s="5">
        <v>129605.81417497784</v>
      </c>
      <c r="H87" s="5">
        <v>126274.51113517444</v>
      </c>
      <c r="I87" s="5"/>
      <c r="J87" s="5"/>
      <c r="K87" s="5"/>
      <c r="L87" s="5">
        <v>234709.0900578578</v>
      </c>
      <c r="M87" s="16">
        <v>124449.56157644175</v>
      </c>
      <c r="N87" s="16">
        <v>116563.78758642524</v>
      </c>
      <c r="O87" s="16">
        <v>122663.55392786591</v>
      </c>
      <c r="P87" s="16">
        <v>115515.9075143951</v>
      </c>
      <c r="Q87" s="16">
        <v>121074.31196293094</v>
      </c>
      <c r="R87" s="16">
        <v>116338.44105311055</v>
      </c>
    </row>
    <row r="88" spans="1:18" ht="30" x14ac:dyDescent="0.25">
      <c r="A88" s="1">
        <v>78</v>
      </c>
      <c r="B88" s="2" t="s">
        <v>80</v>
      </c>
      <c r="C88" s="6" t="s">
        <v>354</v>
      </c>
      <c r="D88" s="7">
        <v>2.52</v>
      </c>
      <c r="E88" s="11">
        <v>1</v>
      </c>
      <c r="F88" s="5">
        <v>76300.06211763437</v>
      </c>
      <c r="G88" s="5">
        <v>72418.326323934423</v>
      </c>
      <c r="H88" s="5">
        <v>70556.933051139611</v>
      </c>
      <c r="I88" s="5"/>
      <c r="J88" s="5"/>
      <c r="K88" s="5"/>
      <c r="L88" s="5">
        <v>131145.65564208463</v>
      </c>
      <c r="M88" s="16">
        <v>69537.227311005146</v>
      </c>
      <c r="N88" s="16">
        <v>65130.985525009237</v>
      </c>
      <c r="O88" s="16">
        <v>68539.28068696722</v>
      </c>
      <c r="P88" s="16">
        <v>64545.473821790627</v>
      </c>
      <c r="Q88" s="16">
        <v>67651.278524741909</v>
      </c>
      <c r="R88" s="16">
        <v>65005.071275795708</v>
      </c>
    </row>
    <row r="89" spans="1:18" x14ac:dyDescent="0.25">
      <c r="A89" s="1">
        <v>79</v>
      </c>
      <c r="B89" s="2" t="s">
        <v>81</v>
      </c>
      <c r="C89" s="6" t="s">
        <v>355</v>
      </c>
      <c r="D89" s="7">
        <v>0.82</v>
      </c>
      <c r="E89" s="11">
        <v>1</v>
      </c>
      <c r="F89" s="5">
        <v>24827.797990658804</v>
      </c>
      <c r="G89" s="5">
        <v>23564.693486359611</v>
      </c>
      <c r="H89" s="5">
        <v>22959.002024577174</v>
      </c>
      <c r="I89" s="5"/>
      <c r="J89" s="5"/>
      <c r="K89" s="5"/>
      <c r="L89" s="5">
        <v>42674.380010519599</v>
      </c>
      <c r="M89" s="16">
        <v>22627.193013898497</v>
      </c>
      <c r="N89" s="16">
        <v>21193.415924804591</v>
      </c>
      <c r="O89" s="16">
        <v>22302.464350521077</v>
      </c>
      <c r="P89" s="16">
        <v>21002.892275344566</v>
      </c>
      <c r="Q89" s="16">
        <v>22013.511265987443</v>
      </c>
      <c r="R89" s="16">
        <v>21152.443827838284</v>
      </c>
    </row>
    <row r="90" spans="1:18" x14ac:dyDescent="0.25">
      <c r="A90" s="1">
        <v>80</v>
      </c>
      <c r="B90" s="2" t="s">
        <v>82</v>
      </c>
      <c r="C90" s="6" t="s">
        <v>356</v>
      </c>
      <c r="D90" s="7">
        <v>1.31</v>
      </c>
      <c r="E90" s="11">
        <v>1</v>
      </c>
      <c r="F90" s="5">
        <v>39663.92118019882</v>
      </c>
      <c r="G90" s="5">
        <v>37646.034716013528</v>
      </c>
      <c r="H90" s="5">
        <v>36678.405673409878</v>
      </c>
      <c r="I90" s="5"/>
      <c r="J90" s="5"/>
      <c r="K90" s="5"/>
      <c r="L90" s="5">
        <v>68174.924163147167</v>
      </c>
      <c r="M90" s="16">
        <v>36148.320546593946</v>
      </c>
      <c r="N90" s="16">
        <v>33857.774221334163</v>
      </c>
      <c r="O90" s="16">
        <v>35629.54670632026</v>
      </c>
      <c r="P90" s="16">
        <v>33553.401074026078</v>
      </c>
      <c r="Q90" s="16">
        <v>35167.926534687263</v>
      </c>
      <c r="R90" s="16">
        <v>33792.318798131892</v>
      </c>
    </row>
    <row r="91" spans="1:18" x14ac:dyDescent="0.25">
      <c r="A91" s="1">
        <v>81</v>
      </c>
      <c r="B91" s="2" t="s">
        <v>83</v>
      </c>
      <c r="C91" s="6" t="s">
        <v>357</v>
      </c>
      <c r="D91" s="7">
        <v>0.96</v>
      </c>
      <c r="E91" s="11">
        <v>1</v>
      </c>
      <c r="F91" s="5">
        <v>29066.690330527381</v>
      </c>
      <c r="G91" s="5">
        <v>27587.933837689303</v>
      </c>
      <c r="H91" s="5">
        <v>26878.831638529377</v>
      </c>
      <c r="I91" s="5"/>
      <c r="J91" s="5"/>
      <c r="K91" s="5"/>
      <c r="L91" s="5">
        <v>49960.249768413196</v>
      </c>
      <c r="M91" s="16">
        <v>26490.372308954342</v>
      </c>
      <c r="N91" s="16">
        <v>24811.804009527328</v>
      </c>
      <c r="O91" s="16">
        <v>26110.202166463703</v>
      </c>
      <c r="P91" s="16">
        <v>24588.751932110714</v>
      </c>
      <c r="Q91" s="16">
        <v>25771.915628473107</v>
      </c>
      <c r="R91" s="16">
        <v>24763.836676493604</v>
      </c>
    </row>
    <row r="92" spans="1:18" x14ac:dyDescent="0.25">
      <c r="A92" s="1">
        <v>82</v>
      </c>
      <c r="B92" s="2" t="s">
        <v>84</v>
      </c>
      <c r="C92" s="6" t="s">
        <v>358</v>
      </c>
      <c r="D92" s="7">
        <v>0.69</v>
      </c>
      <c r="E92" s="11">
        <v>0.8</v>
      </c>
      <c r="F92" s="5">
        <v>16713.346940053241</v>
      </c>
      <c r="G92" s="5">
        <v>15863.061956671345</v>
      </c>
      <c r="H92" s="5">
        <v>15455.328192154388</v>
      </c>
      <c r="I92" s="5"/>
      <c r="J92" s="5"/>
      <c r="K92" s="5"/>
      <c r="L92" s="5">
        <v>28727.143616837584</v>
      </c>
      <c r="M92" s="16">
        <v>15231.964077648745</v>
      </c>
      <c r="N92" s="16">
        <v>14266.787305478212</v>
      </c>
      <c r="O92" s="16">
        <v>15013.366245716627</v>
      </c>
      <c r="P92" s="16">
        <v>14138.532360963658</v>
      </c>
      <c r="Q92" s="16">
        <v>14818.851486372036</v>
      </c>
      <c r="R92" s="16">
        <v>14239.206088983819</v>
      </c>
    </row>
    <row r="93" spans="1:18" x14ac:dyDescent="0.25">
      <c r="A93" s="1">
        <v>83</v>
      </c>
      <c r="B93" s="2" t="s">
        <v>85</v>
      </c>
      <c r="C93" s="6" t="s">
        <v>359</v>
      </c>
      <c r="D93" s="7">
        <v>1.54</v>
      </c>
      <c r="E93" s="11">
        <v>1</v>
      </c>
      <c r="F93" s="5">
        <v>46627.815738554338</v>
      </c>
      <c r="G93" s="5">
        <v>44255.643864626589</v>
      </c>
      <c r="H93" s="5"/>
      <c r="I93" s="5"/>
      <c r="J93" s="5"/>
      <c r="K93" s="5"/>
      <c r="L93" s="5">
        <v>80144.567336829496</v>
      </c>
      <c r="M93" s="16">
        <v>42494.972245614255</v>
      </c>
      <c r="N93" s="16">
        <v>39802.268931950086</v>
      </c>
      <c r="O93" s="16">
        <v>41885.115975368848</v>
      </c>
      <c r="P93" s="16">
        <v>39444.456224427602</v>
      </c>
      <c r="Q93" s="16">
        <v>41342.447987342275</v>
      </c>
      <c r="R93" s="16">
        <v>39725.321335208486</v>
      </c>
    </row>
    <row r="94" spans="1:18" ht="30" x14ac:dyDescent="0.25">
      <c r="A94" s="1">
        <v>84</v>
      </c>
      <c r="B94" s="2" t="s">
        <v>86</v>
      </c>
      <c r="C94" s="6" t="s">
        <v>360</v>
      </c>
      <c r="D94" s="7">
        <v>2.92</v>
      </c>
      <c r="E94" s="11">
        <v>1</v>
      </c>
      <c r="F94" s="5">
        <v>88411.183088687452</v>
      </c>
      <c r="G94" s="5"/>
      <c r="H94" s="5"/>
      <c r="I94" s="5"/>
      <c r="J94" s="5"/>
      <c r="K94" s="5"/>
      <c r="L94" s="5"/>
      <c r="M94" s="16"/>
      <c r="N94" s="16"/>
      <c r="O94" s="16"/>
      <c r="P94" s="16"/>
      <c r="Q94" s="16"/>
      <c r="R94" s="16"/>
    </row>
    <row r="95" spans="1:18" ht="30" x14ac:dyDescent="0.25">
      <c r="A95" s="1">
        <v>85</v>
      </c>
      <c r="B95" s="2" t="s">
        <v>87</v>
      </c>
      <c r="C95" s="6" t="s">
        <v>361</v>
      </c>
      <c r="D95" s="7">
        <v>4.34</v>
      </c>
      <c r="E95" s="11">
        <v>1</v>
      </c>
      <c r="F95" s="5">
        <v>131405.66253592586</v>
      </c>
      <c r="G95" s="5"/>
      <c r="H95" s="5"/>
      <c r="I95" s="5"/>
      <c r="J95" s="5"/>
      <c r="K95" s="5"/>
      <c r="L95" s="5"/>
      <c r="M95" s="16"/>
      <c r="N95" s="16"/>
      <c r="O95" s="16"/>
      <c r="P95" s="16"/>
      <c r="Q95" s="16"/>
      <c r="R95" s="16"/>
    </row>
    <row r="96" spans="1:18" ht="30" x14ac:dyDescent="0.25">
      <c r="A96" s="1">
        <v>86</v>
      </c>
      <c r="B96" s="2" t="s">
        <v>88</v>
      </c>
      <c r="C96" s="6" t="s">
        <v>362</v>
      </c>
      <c r="D96" s="7">
        <v>1.41</v>
      </c>
      <c r="E96" s="11">
        <v>1</v>
      </c>
      <c r="F96" s="5">
        <v>42691.701422962091</v>
      </c>
      <c r="G96" s="5">
        <v>40519.777824106161</v>
      </c>
      <c r="H96" s="5">
        <v>39478.283969090022</v>
      </c>
      <c r="I96" s="5"/>
      <c r="J96" s="5"/>
      <c r="K96" s="5"/>
      <c r="L96" s="5"/>
      <c r="M96" s="16"/>
      <c r="N96" s="16"/>
      <c r="O96" s="16"/>
      <c r="P96" s="16"/>
      <c r="Q96" s="16"/>
      <c r="R96" s="16"/>
    </row>
    <row r="97" spans="1:18" ht="30" x14ac:dyDescent="0.25">
      <c r="A97" s="1">
        <v>87</v>
      </c>
      <c r="B97" s="2" t="s">
        <v>89</v>
      </c>
      <c r="C97" s="6" t="s">
        <v>363</v>
      </c>
      <c r="D97" s="7">
        <v>1.89</v>
      </c>
      <c r="E97" s="11">
        <v>1</v>
      </c>
      <c r="F97" s="5">
        <v>57225.046588225778</v>
      </c>
      <c r="G97" s="5"/>
      <c r="H97" s="5"/>
      <c r="I97" s="5"/>
      <c r="J97" s="5"/>
      <c r="K97" s="5"/>
      <c r="L97" s="5"/>
      <c r="M97" s="16"/>
      <c r="N97" s="16"/>
      <c r="O97" s="16"/>
      <c r="P97" s="16"/>
      <c r="Q97" s="16"/>
      <c r="R97" s="16"/>
    </row>
    <row r="98" spans="1:18" ht="30" x14ac:dyDescent="0.25">
      <c r="A98" s="1">
        <v>88</v>
      </c>
      <c r="B98" s="2" t="s">
        <v>90</v>
      </c>
      <c r="C98" s="6" t="s">
        <v>364</v>
      </c>
      <c r="D98" s="7">
        <v>1.92</v>
      </c>
      <c r="E98" s="11">
        <v>1</v>
      </c>
      <c r="F98" s="5">
        <v>58133.380661054762</v>
      </c>
      <c r="G98" s="5"/>
      <c r="H98" s="5"/>
      <c r="I98" s="5"/>
      <c r="J98" s="5"/>
      <c r="K98" s="5"/>
      <c r="L98" s="5"/>
      <c r="M98" s="16"/>
      <c r="N98" s="16"/>
      <c r="O98" s="16"/>
      <c r="P98" s="16"/>
      <c r="Q98" s="16"/>
      <c r="R98" s="16"/>
    </row>
    <row r="99" spans="1:18" x14ac:dyDescent="0.25">
      <c r="A99" s="1">
        <v>89</v>
      </c>
      <c r="B99" s="2" t="s">
        <v>91</v>
      </c>
      <c r="C99" s="6" t="s">
        <v>365</v>
      </c>
      <c r="D99" s="7">
        <v>1.02</v>
      </c>
      <c r="E99" s="11">
        <v>1</v>
      </c>
      <c r="F99" s="5">
        <v>30883.358476185342</v>
      </c>
      <c r="G99" s="5">
        <v>29312.179702544883</v>
      </c>
      <c r="H99" s="5">
        <v>28558.758615937462</v>
      </c>
      <c r="I99" s="5"/>
      <c r="J99" s="5"/>
      <c r="K99" s="5"/>
      <c r="L99" s="5"/>
      <c r="M99" s="16"/>
      <c r="N99" s="16"/>
      <c r="O99" s="16"/>
      <c r="P99" s="16"/>
      <c r="Q99" s="16"/>
      <c r="R99" s="16"/>
    </row>
    <row r="100" spans="1:18" x14ac:dyDescent="0.25">
      <c r="A100" s="1">
        <v>90</v>
      </c>
      <c r="B100" s="2" t="s">
        <v>92</v>
      </c>
      <c r="C100" s="6" t="s">
        <v>366</v>
      </c>
      <c r="D100" s="7">
        <v>4.21</v>
      </c>
      <c r="E100" s="11">
        <v>1</v>
      </c>
      <c r="F100" s="5">
        <v>127469.54822033361</v>
      </c>
      <c r="G100" s="5">
        <v>120984.58485069996</v>
      </c>
      <c r="H100" s="5"/>
      <c r="I100" s="5">
        <v>129695.6920898047</v>
      </c>
      <c r="J100" s="5"/>
      <c r="K100" s="5"/>
      <c r="L100" s="5"/>
      <c r="M100" s="16"/>
      <c r="N100" s="16"/>
      <c r="O100" s="16"/>
      <c r="P100" s="16"/>
      <c r="Q100" s="16"/>
      <c r="R100" s="16"/>
    </row>
    <row r="101" spans="1:18" ht="30" x14ac:dyDescent="0.25">
      <c r="A101" s="1">
        <v>91</v>
      </c>
      <c r="B101" s="2" t="s">
        <v>93</v>
      </c>
      <c r="C101" s="6" t="s">
        <v>367</v>
      </c>
      <c r="D101" s="7">
        <v>12.09</v>
      </c>
      <c r="E101" s="11">
        <v>1</v>
      </c>
      <c r="F101" s="5">
        <v>366058.6313500792</v>
      </c>
      <c r="G101" s="5">
        <v>347435.54176839965</v>
      </c>
      <c r="H101" s="5"/>
      <c r="I101" s="5">
        <v>372451.52431490232</v>
      </c>
      <c r="J101" s="5"/>
      <c r="K101" s="5"/>
      <c r="L101" s="5"/>
      <c r="M101" s="16"/>
      <c r="N101" s="16"/>
      <c r="O101" s="16"/>
      <c r="P101" s="16"/>
      <c r="Q101" s="16"/>
      <c r="R101" s="16"/>
    </row>
    <row r="102" spans="1:18" ht="45" x14ac:dyDescent="0.25">
      <c r="A102" s="1">
        <v>92</v>
      </c>
      <c r="B102" s="2" t="s">
        <v>94</v>
      </c>
      <c r="C102" s="6" t="s">
        <v>368</v>
      </c>
      <c r="D102" s="7">
        <v>7.4</v>
      </c>
      <c r="E102" s="11">
        <v>1</v>
      </c>
      <c r="F102" s="5">
        <v>224055.7379644819</v>
      </c>
      <c r="G102" s="5"/>
      <c r="H102" s="5"/>
      <c r="I102" s="5"/>
      <c r="J102" s="5"/>
      <c r="K102" s="5"/>
      <c r="L102" s="5"/>
      <c r="M102" s="16"/>
      <c r="N102" s="16"/>
      <c r="O102" s="16"/>
      <c r="P102" s="16"/>
      <c r="Q102" s="16"/>
      <c r="R102" s="16"/>
    </row>
    <row r="103" spans="1:18" ht="30" x14ac:dyDescent="0.25">
      <c r="A103" s="1">
        <v>93</v>
      </c>
      <c r="B103" s="2" t="s">
        <v>95</v>
      </c>
      <c r="C103" s="6" t="s">
        <v>369</v>
      </c>
      <c r="D103" s="7">
        <v>1.91</v>
      </c>
      <c r="E103" s="11">
        <v>1</v>
      </c>
      <c r="F103" s="5">
        <v>57830.602636778429</v>
      </c>
      <c r="G103" s="5">
        <v>54888.493364569331</v>
      </c>
      <c r="H103" s="5"/>
      <c r="I103" s="5">
        <v>58840.563394661978</v>
      </c>
      <c r="J103" s="5"/>
      <c r="K103" s="5"/>
      <c r="L103" s="5">
        <v>99400.080268405407</v>
      </c>
      <c r="M103" s="16">
        <v>52704.803239690409</v>
      </c>
      <c r="N103" s="16">
        <v>49365.151727288743</v>
      </c>
      <c r="O103" s="16">
        <v>51948.423060360066</v>
      </c>
      <c r="P103" s="16">
        <v>48921.37103159527</v>
      </c>
      <c r="Q103" s="16">
        <v>51275.373802482951</v>
      </c>
      <c r="R103" s="16">
        <v>49269.716720940392</v>
      </c>
    </row>
    <row r="104" spans="1:18" ht="30" x14ac:dyDescent="0.25">
      <c r="A104" s="1">
        <v>94</v>
      </c>
      <c r="B104" s="2" t="s">
        <v>96</v>
      </c>
      <c r="C104" s="6" t="s">
        <v>370</v>
      </c>
      <c r="D104" s="7">
        <v>1.41</v>
      </c>
      <c r="E104" s="11">
        <v>0.6</v>
      </c>
      <c r="F104" s="5">
        <v>25615.020853777252</v>
      </c>
      <c r="G104" s="5">
        <v>24311.866694463693</v>
      </c>
      <c r="H104" s="5"/>
      <c r="I104" s="5">
        <v>26062.364728735098</v>
      </c>
      <c r="J104" s="5"/>
      <c r="K104" s="5"/>
      <c r="L104" s="5">
        <v>44027.470108414127</v>
      </c>
      <c r="M104" s="16">
        <v>23344.640597266014</v>
      </c>
      <c r="N104" s="16">
        <v>21865.402283395957</v>
      </c>
      <c r="O104" s="16">
        <v>23009.615659196137</v>
      </c>
      <c r="P104" s="16">
        <v>21668.837640172565</v>
      </c>
      <c r="Q104" s="16">
        <v>22711.500647591925</v>
      </c>
      <c r="R104" s="16">
        <v>21823.131071159987</v>
      </c>
    </row>
    <row r="105" spans="1:18" ht="30" x14ac:dyDescent="0.25">
      <c r="A105" s="1">
        <v>95</v>
      </c>
      <c r="B105" s="2" t="s">
        <v>97</v>
      </c>
      <c r="C105" s="6" t="s">
        <v>371</v>
      </c>
      <c r="D105" s="7">
        <v>1.87</v>
      </c>
      <c r="E105" s="11">
        <v>0.6</v>
      </c>
      <c r="F105" s="5">
        <v>33971.69432380388</v>
      </c>
      <c r="G105" s="5">
        <v>32243.397672799372</v>
      </c>
      <c r="H105" s="5"/>
      <c r="I105" s="5">
        <v>34564.980172152224</v>
      </c>
      <c r="J105" s="5"/>
      <c r="K105" s="5"/>
      <c r="L105" s="5"/>
      <c r="M105" s="16"/>
      <c r="N105" s="16"/>
      <c r="O105" s="16"/>
      <c r="P105" s="16"/>
      <c r="Q105" s="16"/>
      <c r="R105" s="16"/>
    </row>
    <row r="106" spans="1:18" ht="30" x14ac:dyDescent="0.25">
      <c r="A106" s="1">
        <v>96</v>
      </c>
      <c r="B106" s="2" t="s">
        <v>98</v>
      </c>
      <c r="C106" s="6" t="s">
        <v>372</v>
      </c>
      <c r="D106" s="7">
        <v>2.54</v>
      </c>
      <c r="E106" s="11">
        <v>1</v>
      </c>
      <c r="F106" s="5">
        <v>76905.618166187021</v>
      </c>
      <c r="G106" s="5">
        <v>72993.074945552929</v>
      </c>
      <c r="H106" s="5"/>
      <c r="I106" s="5">
        <v>78248.707341592366</v>
      </c>
      <c r="J106" s="5"/>
      <c r="K106" s="5"/>
      <c r="L106" s="5">
        <v>132186.49417892657</v>
      </c>
      <c r="M106" s="16">
        <v>70089.110067441696</v>
      </c>
      <c r="N106" s="16">
        <v>65647.898108541049</v>
      </c>
      <c r="O106" s="16">
        <v>69083.243232101871</v>
      </c>
      <c r="P106" s="16">
        <v>65057.739487042927</v>
      </c>
      <c r="Q106" s="16">
        <v>68188.193433668435</v>
      </c>
      <c r="R106" s="16">
        <v>65520.984539889323</v>
      </c>
    </row>
    <row r="107" spans="1:18" x14ac:dyDescent="0.25">
      <c r="A107" s="1">
        <v>97</v>
      </c>
      <c r="B107" s="2" t="s">
        <v>99</v>
      </c>
      <c r="C107" s="6" t="s">
        <v>373</v>
      </c>
      <c r="D107" s="7">
        <v>2.0099999999999998</v>
      </c>
      <c r="E107" s="11">
        <v>1.4</v>
      </c>
      <c r="F107" s="5">
        <v>85201.736031358363</v>
      </c>
      <c r="G107" s="5">
        <v>80867.131061726745</v>
      </c>
      <c r="H107" s="5">
        <v>78788.575240439211</v>
      </c>
      <c r="I107" s="5">
        <v>86689.709629622404</v>
      </c>
      <c r="J107" s="5">
        <v>82836.471854156291</v>
      </c>
      <c r="K107" s="5"/>
      <c r="L107" s="5"/>
      <c r="M107" s="16"/>
      <c r="N107" s="16"/>
      <c r="O107" s="16"/>
      <c r="P107" s="16"/>
      <c r="Q107" s="16"/>
      <c r="R107" s="16"/>
    </row>
    <row r="108" spans="1:18" x14ac:dyDescent="0.25">
      <c r="A108" s="1">
        <v>98</v>
      </c>
      <c r="B108" s="2" t="s">
        <v>100</v>
      </c>
      <c r="C108" s="6" t="s">
        <v>374</v>
      </c>
      <c r="D108" s="7">
        <v>3.67</v>
      </c>
      <c r="E108" s="11">
        <v>1</v>
      </c>
      <c r="F108" s="5">
        <v>0</v>
      </c>
      <c r="G108" s="5"/>
      <c r="H108" s="5"/>
      <c r="I108" s="5"/>
      <c r="J108" s="5"/>
      <c r="K108" s="5"/>
      <c r="L108" s="5"/>
      <c r="M108" s="16"/>
      <c r="N108" s="16"/>
      <c r="O108" s="16"/>
      <c r="P108" s="16"/>
      <c r="Q108" s="16"/>
      <c r="R108" s="16"/>
    </row>
    <row r="109" spans="1:18" x14ac:dyDescent="0.25">
      <c r="A109" s="3">
        <v>99</v>
      </c>
      <c r="B109" s="4" t="s">
        <v>101</v>
      </c>
      <c r="C109" s="6" t="s">
        <v>375</v>
      </c>
      <c r="D109" s="8">
        <v>0.36</v>
      </c>
      <c r="E109" s="11">
        <v>1</v>
      </c>
      <c r="F109" s="5">
        <v>0</v>
      </c>
      <c r="G109" s="5"/>
      <c r="H109" s="5"/>
      <c r="I109" s="5"/>
      <c r="J109" s="5"/>
      <c r="K109" s="5"/>
      <c r="L109" s="5"/>
      <c r="M109" s="16"/>
      <c r="N109" s="16"/>
      <c r="O109" s="16"/>
      <c r="P109" s="16"/>
      <c r="Q109" s="16"/>
      <c r="R109" s="16"/>
    </row>
    <row r="110" spans="1:18" x14ac:dyDescent="0.25">
      <c r="A110" s="3">
        <v>100</v>
      </c>
      <c r="B110" s="4" t="s">
        <v>102</v>
      </c>
      <c r="C110" s="6" t="s">
        <v>376</v>
      </c>
      <c r="D110" s="8">
        <v>0.27</v>
      </c>
      <c r="E110" s="11">
        <v>1</v>
      </c>
      <c r="F110" s="5">
        <v>0</v>
      </c>
      <c r="G110" s="5"/>
      <c r="H110" s="5"/>
      <c r="I110" s="5"/>
      <c r="J110" s="5"/>
      <c r="K110" s="5"/>
      <c r="L110" s="5"/>
      <c r="M110" s="16"/>
      <c r="N110" s="16"/>
      <c r="O110" s="16"/>
      <c r="P110" s="16"/>
      <c r="Q110" s="16"/>
      <c r="R110" s="16"/>
    </row>
    <row r="111" spans="1:18" x14ac:dyDescent="0.25">
      <c r="A111" s="3">
        <v>101</v>
      </c>
      <c r="B111" s="4" t="s">
        <v>103</v>
      </c>
      <c r="C111" s="6" t="s">
        <v>377</v>
      </c>
      <c r="D111" s="8">
        <v>1.63</v>
      </c>
      <c r="E111" s="11">
        <v>0.9</v>
      </c>
      <c r="F111" s="5">
        <v>44417.536161337157</v>
      </c>
      <c r="G111" s="5">
        <v>42157.811395718963</v>
      </c>
      <c r="H111" s="5">
        <v>41074.214597627702</v>
      </c>
      <c r="I111" s="5">
        <v>45193.249476423633</v>
      </c>
      <c r="J111" s="5">
        <v>43184.472000727546</v>
      </c>
      <c r="K111" s="5"/>
      <c r="L111" s="5">
        <v>76345.506677356418</v>
      </c>
      <c r="M111" s="16">
        <v>40480.600184620853</v>
      </c>
      <c r="N111" s="16">
        <v>37915.538002058944</v>
      </c>
      <c r="O111" s="16">
        <v>39899.652685627341</v>
      </c>
      <c r="P111" s="16">
        <v>37574.686546256686</v>
      </c>
      <c r="Q111" s="16">
        <v>39382.708569760463</v>
      </c>
      <c r="R111" s="16">
        <v>37842.237921266787</v>
      </c>
    </row>
    <row r="112" spans="1:18" ht="30" x14ac:dyDescent="0.25">
      <c r="A112" s="1">
        <v>102</v>
      </c>
      <c r="B112" s="2" t="s">
        <v>104</v>
      </c>
      <c r="C112" s="6" t="s">
        <v>378</v>
      </c>
      <c r="D112" s="7">
        <v>2.06</v>
      </c>
      <c r="E112" s="11">
        <v>1</v>
      </c>
      <c r="F112" s="5">
        <v>62372.273000923335</v>
      </c>
      <c r="G112" s="5">
        <v>59199.108026708287</v>
      </c>
      <c r="H112" s="5">
        <v>57677.492891010945</v>
      </c>
      <c r="I112" s="5"/>
      <c r="J112" s="5"/>
      <c r="K112" s="5">
        <v>57918.224264294135</v>
      </c>
      <c r="L112" s="5"/>
      <c r="M112" s="16"/>
      <c r="N112" s="16"/>
      <c r="O112" s="16"/>
      <c r="P112" s="16"/>
      <c r="Q112" s="16"/>
      <c r="R112" s="16"/>
    </row>
    <row r="113" spans="1:18" ht="30" x14ac:dyDescent="0.25">
      <c r="A113" s="1">
        <v>103</v>
      </c>
      <c r="B113" s="2" t="s">
        <v>105</v>
      </c>
      <c r="C113" s="6" t="s">
        <v>379</v>
      </c>
      <c r="D113" s="7">
        <v>3.66</v>
      </c>
      <c r="E113" s="11">
        <v>1</v>
      </c>
      <c r="F113" s="5">
        <v>110816.75688513563</v>
      </c>
      <c r="G113" s="5">
        <v>105178.99775619047</v>
      </c>
      <c r="H113" s="5">
        <v>102475.54562189324</v>
      </c>
      <c r="I113" s="5"/>
      <c r="J113" s="5"/>
      <c r="K113" s="5">
        <v>102903.2528190857</v>
      </c>
      <c r="L113" s="5"/>
      <c r="M113" s="16"/>
      <c r="N113" s="16"/>
      <c r="O113" s="16"/>
      <c r="P113" s="16"/>
      <c r="Q113" s="16"/>
      <c r="R113" s="16"/>
    </row>
    <row r="114" spans="1:18" ht="30" x14ac:dyDescent="0.25">
      <c r="A114" s="1">
        <v>104</v>
      </c>
      <c r="B114" s="2" t="s">
        <v>106</v>
      </c>
      <c r="C114" s="6" t="s">
        <v>380</v>
      </c>
      <c r="D114" s="7">
        <v>1.73</v>
      </c>
      <c r="E114" s="11">
        <v>1</v>
      </c>
      <c r="F114" s="5">
        <v>52380.598199804554</v>
      </c>
      <c r="G114" s="5"/>
      <c r="H114" s="5"/>
      <c r="I114" s="5"/>
      <c r="J114" s="5"/>
      <c r="K114" s="5"/>
      <c r="L114" s="5"/>
      <c r="M114" s="16"/>
      <c r="N114" s="16"/>
      <c r="O114" s="16"/>
      <c r="P114" s="16"/>
      <c r="Q114" s="16"/>
      <c r="R114" s="16"/>
    </row>
    <row r="115" spans="1:18" ht="30" x14ac:dyDescent="0.25">
      <c r="A115" s="1">
        <v>105</v>
      </c>
      <c r="B115" s="2" t="s">
        <v>107</v>
      </c>
      <c r="C115" s="6" t="s">
        <v>381</v>
      </c>
      <c r="D115" s="7">
        <v>2.4500000000000002</v>
      </c>
      <c r="E115" s="11">
        <v>1</v>
      </c>
      <c r="F115" s="5">
        <v>74180.615947700091</v>
      </c>
      <c r="G115" s="5">
        <v>70406.706148269572</v>
      </c>
      <c r="H115" s="5">
        <v>68597.018244163512</v>
      </c>
      <c r="I115" s="5"/>
      <c r="J115" s="5"/>
      <c r="K115" s="5">
        <v>68883.324974524585</v>
      </c>
      <c r="L115" s="5"/>
      <c r="M115" s="16"/>
      <c r="N115" s="16"/>
      <c r="O115" s="16"/>
      <c r="P115" s="16"/>
      <c r="Q115" s="16"/>
      <c r="R115" s="16"/>
    </row>
    <row r="116" spans="1:18" ht="30" x14ac:dyDescent="0.25">
      <c r="A116" s="1">
        <v>106</v>
      </c>
      <c r="B116" s="2" t="s">
        <v>108</v>
      </c>
      <c r="C116" s="6" t="s">
        <v>382</v>
      </c>
      <c r="D116" s="7">
        <v>3.82</v>
      </c>
      <c r="E116" s="11">
        <v>1</v>
      </c>
      <c r="F116" s="5">
        <v>115661.20527355686</v>
      </c>
      <c r="G116" s="5">
        <v>109776.98672913866</v>
      </c>
      <c r="H116" s="5">
        <v>106955.35089498146</v>
      </c>
      <c r="I116" s="5"/>
      <c r="J116" s="5"/>
      <c r="K116" s="5">
        <v>107401.75567456483</v>
      </c>
      <c r="L116" s="5"/>
      <c r="M116" s="16"/>
      <c r="N116" s="16"/>
      <c r="O116" s="16"/>
      <c r="P116" s="16"/>
      <c r="Q116" s="16"/>
      <c r="R116" s="16"/>
    </row>
    <row r="117" spans="1:18" x14ac:dyDescent="0.25">
      <c r="A117" s="1">
        <v>107</v>
      </c>
      <c r="B117" s="2" t="s">
        <v>109</v>
      </c>
      <c r="C117" s="6" t="s">
        <v>383</v>
      </c>
      <c r="D117" s="7">
        <v>3.6</v>
      </c>
      <c r="E117" s="11">
        <v>1</v>
      </c>
      <c r="F117" s="5">
        <v>0</v>
      </c>
      <c r="G117" s="5"/>
      <c r="H117" s="5"/>
      <c r="I117" s="5"/>
      <c r="J117" s="5"/>
      <c r="K117" s="5"/>
      <c r="L117" s="5"/>
      <c r="M117" s="16"/>
      <c r="N117" s="16"/>
      <c r="O117" s="16"/>
      <c r="P117" s="16"/>
      <c r="Q117" s="16"/>
      <c r="R117" s="16"/>
    </row>
    <row r="118" spans="1:18" ht="45" x14ac:dyDescent="0.25">
      <c r="A118" s="1">
        <v>108</v>
      </c>
      <c r="B118" s="2" t="s">
        <v>110</v>
      </c>
      <c r="C118" s="6" t="s">
        <v>384</v>
      </c>
      <c r="D118" s="7">
        <v>3.06</v>
      </c>
      <c r="E118" s="11">
        <v>0.7</v>
      </c>
      <c r="F118" s="5">
        <v>64855.052799989222</v>
      </c>
      <c r="G118" s="5"/>
      <c r="H118" s="5">
        <v>59973.393093468672</v>
      </c>
      <c r="I118" s="5"/>
      <c r="J118" s="5"/>
      <c r="K118" s="5"/>
      <c r="L118" s="5"/>
      <c r="M118" s="16"/>
      <c r="N118" s="16"/>
      <c r="O118" s="16"/>
      <c r="P118" s="16"/>
      <c r="Q118" s="16"/>
      <c r="R118" s="16"/>
    </row>
    <row r="119" spans="1:18" ht="45" x14ac:dyDescent="0.25">
      <c r="A119" s="1">
        <v>109</v>
      </c>
      <c r="B119" s="2" t="s">
        <v>111</v>
      </c>
      <c r="C119" s="6" t="s">
        <v>385</v>
      </c>
      <c r="D119" s="7">
        <v>2.25</v>
      </c>
      <c r="E119" s="11">
        <v>0.7</v>
      </c>
      <c r="F119" s="5">
        <v>47687.538823521478</v>
      </c>
      <c r="G119" s="5">
        <v>45261.453952459007</v>
      </c>
      <c r="H119" s="5">
        <v>44098.083156962253</v>
      </c>
      <c r="I119" s="5"/>
      <c r="J119" s="5"/>
      <c r="K119" s="5"/>
      <c r="L119" s="5"/>
      <c r="M119" s="16"/>
      <c r="N119" s="16"/>
      <c r="O119" s="16"/>
      <c r="P119" s="16"/>
      <c r="Q119" s="16"/>
      <c r="R119" s="16"/>
    </row>
    <row r="120" spans="1:18" ht="45" x14ac:dyDescent="0.25">
      <c r="A120" s="1">
        <v>110</v>
      </c>
      <c r="B120" s="2" t="s">
        <v>112</v>
      </c>
      <c r="C120" s="6" t="s">
        <v>386</v>
      </c>
      <c r="D120" s="7">
        <v>3.5</v>
      </c>
      <c r="E120" s="11">
        <v>0.7</v>
      </c>
      <c r="F120" s="5">
        <v>74180.615947700077</v>
      </c>
      <c r="G120" s="5">
        <v>70406.706148269572</v>
      </c>
      <c r="H120" s="5">
        <v>68597.018244163512</v>
      </c>
      <c r="I120" s="5"/>
      <c r="J120" s="5"/>
      <c r="K120" s="5"/>
      <c r="L120" s="5"/>
      <c r="M120" s="16"/>
      <c r="N120" s="16"/>
      <c r="O120" s="16"/>
      <c r="P120" s="16"/>
      <c r="Q120" s="16"/>
      <c r="R120" s="16"/>
    </row>
    <row r="121" spans="1:18" x14ac:dyDescent="0.25">
      <c r="A121" s="1">
        <v>111</v>
      </c>
      <c r="B121" s="2" t="s">
        <v>113</v>
      </c>
      <c r="C121" s="6" t="s">
        <v>387</v>
      </c>
      <c r="D121" s="7">
        <v>2.0099999999999998</v>
      </c>
      <c r="E121" s="11">
        <v>1</v>
      </c>
      <c r="F121" s="5">
        <v>0</v>
      </c>
      <c r="G121" s="5"/>
      <c r="H121" s="5"/>
      <c r="I121" s="5"/>
      <c r="J121" s="5"/>
      <c r="K121" s="5"/>
      <c r="L121" s="5"/>
      <c r="M121" s="16"/>
      <c r="N121" s="16"/>
      <c r="O121" s="16"/>
      <c r="P121" s="16"/>
      <c r="Q121" s="16"/>
      <c r="R121" s="16"/>
    </row>
    <row r="122" spans="1:18" x14ac:dyDescent="0.25">
      <c r="A122" s="1">
        <v>112</v>
      </c>
      <c r="B122" s="2" t="s">
        <v>114</v>
      </c>
      <c r="C122" s="6" t="s">
        <v>388</v>
      </c>
      <c r="D122" s="7">
        <v>2.31</v>
      </c>
      <c r="E122" s="11">
        <v>1</v>
      </c>
      <c r="F122" s="5">
        <v>0</v>
      </c>
      <c r="G122" s="5"/>
      <c r="H122" s="5"/>
      <c r="I122" s="5"/>
      <c r="J122" s="5"/>
      <c r="K122" s="5"/>
      <c r="L122" s="5"/>
      <c r="M122" s="16"/>
      <c r="N122" s="16"/>
      <c r="O122" s="16"/>
      <c r="P122" s="16"/>
      <c r="Q122" s="16"/>
      <c r="R122" s="16"/>
    </row>
    <row r="123" spans="1:18" x14ac:dyDescent="0.25">
      <c r="A123" s="1">
        <v>113</v>
      </c>
      <c r="B123" s="2" t="s">
        <v>115</v>
      </c>
      <c r="C123" s="6" t="s">
        <v>389</v>
      </c>
      <c r="D123" s="7">
        <v>3.43</v>
      </c>
      <c r="E123" s="11">
        <v>1</v>
      </c>
      <c r="F123" s="5">
        <v>0</v>
      </c>
      <c r="G123" s="5"/>
      <c r="H123" s="5"/>
      <c r="I123" s="5"/>
      <c r="J123" s="5"/>
      <c r="K123" s="5"/>
      <c r="L123" s="5"/>
      <c r="M123" s="16"/>
      <c r="N123" s="16"/>
      <c r="O123" s="16"/>
      <c r="P123" s="16"/>
      <c r="Q123" s="16"/>
      <c r="R123" s="16"/>
    </row>
    <row r="124" spans="1:18" ht="30" x14ac:dyDescent="0.25">
      <c r="A124" s="1">
        <v>114</v>
      </c>
      <c r="B124" s="2" t="s">
        <v>116</v>
      </c>
      <c r="C124" s="6" t="s">
        <v>390</v>
      </c>
      <c r="D124" s="7">
        <v>1.8</v>
      </c>
      <c r="E124" s="11">
        <v>1</v>
      </c>
      <c r="F124" s="5">
        <v>54500.04436973884</v>
      </c>
      <c r="G124" s="5">
        <v>51727.375945667438</v>
      </c>
      <c r="H124" s="5">
        <v>50397.809322242574</v>
      </c>
      <c r="I124" s="5"/>
      <c r="J124" s="5"/>
      <c r="K124" s="5">
        <v>50608.157124140504</v>
      </c>
      <c r="L124" s="5"/>
      <c r="M124" s="16"/>
      <c r="N124" s="16"/>
      <c r="O124" s="16"/>
      <c r="P124" s="16"/>
      <c r="Q124" s="16"/>
      <c r="R124" s="16"/>
    </row>
    <row r="125" spans="1:18" ht="30" x14ac:dyDescent="0.25">
      <c r="A125" s="1">
        <v>115</v>
      </c>
      <c r="B125" s="2" t="s">
        <v>117</v>
      </c>
      <c r="C125" s="6" t="s">
        <v>391</v>
      </c>
      <c r="D125" s="7">
        <v>2.46</v>
      </c>
      <c r="E125" s="11">
        <v>1</v>
      </c>
      <c r="F125" s="5">
        <v>74483.393971976417</v>
      </c>
      <c r="G125" s="5">
        <v>70694.080459078832</v>
      </c>
      <c r="H125" s="5">
        <v>68877.006073731522</v>
      </c>
      <c r="I125" s="5"/>
      <c r="J125" s="5"/>
      <c r="K125" s="5">
        <v>69164.481402992024</v>
      </c>
      <c r="L125" s="5"/>
      <c r="M125" s="16"/>
      <c r="N125" s="16"/>
      <c r="O125" s="16"/>
      <c r="P125" s="16"/>
      <c r="Q125" s="16"/>
      <c r="R125" s="16"/>
    </row>
    <row r="126" spans="1:18" ht="30" x14ac:dyDescent="0.25">
      <c r="A126" s="1">
        <v>116</v>
      </c>
      <c r="B126" s="2" t="s">
        <v>118</v>
      </c>
      <c r="C126" s="6" t="s">
        <v>392</v>
      </c>
      <c r="D126" s="7">
        <v>1.29</v>
      </c>
      <c r="E126" s="11">
        <v>1</v>
      </c>
      <c r="F126" s="5">
        <v>39058.365131646169</v>
      </c>
      <c r="G126" s="5">
        <v>37071.286094395</v>
      </c>
      <c r="H126" s="5">
        <v>36118.43001427385</v>
      </c>
      <c r="I126" s="5"/>
      <c r="J126" s="5"/>
      <c r="K126" s="5">
        <v>36269.179272300702</v>
      </c>
      <c r="L126" s="5"/>
      <c r="M126" s="16"/>
      <c r="N126" s="16"/>
      <c r="O126" s="16"/>
      <c r="P126" s="16"/>
      <c r="Q126" s="16"/>
      <c r="R126" s="16"/>
    </row>
    <row r="127" spans="1:18" ht="30" x14ac:dyDescent="0.25">
      <c r="A127" s="1">
        <v>117</v>
      </c>
      <c r="B127" s="2" t="s">
        <v>119</v>
      </c>
      <c r="C127" s="6" t="s">
        <v>393</v>
      </c>
      <c r="D127" s="7">
        <v>1.36</v>
      </c>
      <c r="E127" s="11">
        <v>1</v>
      </c>
      <c r="F127" s="5">
        <v>41177.811301580456</v>
      </c>
      <c r="G127" s="5">
        <v>39082.906270059844</v>
      </c>
      <c r="H127" s="5">
        <v>38078.34482124995</v>
      </c>
      <c r="I127" s="5"/>
      <c r="J127" s="5"/>
      <c r="K127" s="5">
        <v>38237.274271572831</v>
      </c>
      <c r="L127" s="5"/>
      <c r="M127" s="16"/>
      <c r="N127" s="16"/>
      <c r="O127" s="16"/>
      <c r="P127" s="16"/>
      <c r="Q127" s="16"/>
      <c r="R127" s="16"/>
    </row>
    <row r="128" spans="1:18" ht="30" x14ac:dyDescent="0.25">
      <c r="A128" s="1">
        <v>118</v>
      </c>
      <c r="B128" s="2" t="s">
        <v>120</v>
      </c>
      <c r="C128" s="6" t="s">
        <v>394</v>
      </c>
      <c r="D128" s="7">
        <v>1.8</v>
      </c>
      <c r="E128" s="11">
        <v>1</v>
      </c>
      <c r="F128" s="5">
        <v>54500.04436973884</v>
      </c>
      <c r="G128" s="5"/>
      <c r="H128" s="5">
        <v>50397.809322242574</v>
      </c>
      <c r="I128" s="5"/>
      <c r="J128" s="5"/>
      <c r="K128" s="5"/>
      <c r="L128" s="5"/>
      <c r="M128" s="16"/>
      <c r="N128" s="16"/>
      <c r="O128" s="16"/>
      <c r="P128" s="16"/>
      <c r="Q128" s="16"/>
      <c r="R128" s="16"/>
    </row>
    <row r="129" spans="1:18" x14ac:dyDescent="0.25">
      <c r="A129" s="1">
        <v>119</v>
      </c>
      <c r="B129" s="2" t="s">
        <v>121</v>
      </c>
      <c r="C129" s="6" t="s">
        <v>395</v>
      </c>
      <c r="D129" s="7">
        <v>2.57</v>
      </c>
      <c r="E129" s="11">
        <v>1</v>
      </c>
      <c r="F129" s="5">
        <v>77813.952239015998</v>
      </c>
      <c r="G129" s="5"/>
      <c r="H129" s="5">
        <v>71956.872198979676</v>
      </c>
      <c r="I129" s="5"/>
      <c r="J129" s="5"/>
      <c r="K129" s="5"/>
      <c r="L129" s="5"/>
      <c r="M129" s="16"/>
      <c r="N129" s="16"/>
      <c r="O129" s="16"/>
      <c r="P129" s="16"/>
      <c r="Q129" s="16"/>
      <c r="R129" s="16"/>
    </row>
    <row r="130" spans="1:18" ht="45" x14ac:dyDescent="0.25">
      <c r="A130" s="1">
        <v>120</v>
      </c>
      <c r="B130" s="2" t="s">
        <v>122</v>
      </c>
      <c r="C130" s="6" t="s">
        <v>396</v>
      </c>
      <c r="D130" s="7">
        <v>2.2999999999999998</v>
      </c>
      <c r="E130" s="11">
        <v>1</v>
      </c>
      <c r="F130" s="5">
        <v>69638.945583555178</v>
      </c>
      <c r="G130" s="5"/>
      <c r="H130" s="5">
        <v>64397.200800643288</v>
      </c>
      <c r="I130" s="5"/>
      <c r="J130" s="5"/>
      <c r="K130" s="5"/>
      <c r="L130" s="5"/>
      <c r="M130" s="16"/>
      <c r="N130" s="16"/>
      <c r="O130" s="16"/>
      <c r="P130" s="16"/>
      <c r="Q130" s="16"/>
      <c r="R130" s="16"/>
    </row>
    <row r="131" spans="1:18" ht="30" x14ac:dyDescent="0.25">
      <c r="A131" s="1">
        <v>121</v>
      </c>
      <c r="B131" s="2" t="s">
        <v>123</v>
      </c>
      <c r="C131" s="6" t="s">
        <v>397</v>
      </c>
      <c r="D131" s="7">
        <v>2.0299999999999998</v>
      </c>
      <c r="E131" s="11">
        <v>1</v>
      </c>
      <c r="F131" s="5">
        <v>61463.938928094351</v>
      </c>
      <c r="G131" s="5">
        <v>58336.985094280499</v>
      </c>
      <c r="H131" s="5">
        <v>56837.529402306907</v>
      </c>
      <c r="I131" s="5"/>
      <c r="J131" s="5"/>
      <c r="K131" s="5">
        <v>57074.75497889179</v>
      </c>
      <c r="L131" s="5">
        <v>105645.11148945706</v>
      </c>
      <c r="M131" s="16">
        <v>56016.099778309697</v>
      </c>
      <c r="N131" s="16">
        <v>52466.627228479658</v>
      </c>
      <c r="O131" s="16">
        <v>55212.198331168031</v>
      </c>
      <c r="P131" s="16">
        <v>51994.965023109107</v>
      </c>
      <c r="Q131" s="16">
        <v>54496.863256042088</v>
      </c>
      <c r="R131" s="16">
        <v>52365.19630550209</v>
      </c>
    </row>
    <row r="132" spans="1:18" ht="30" x14ac:dyDescent="0.25">
      <c r="A132" s="1">
        <v>122</v>
      </c>
      <c r="B132" s="2" t="s">
        <v>124</v>
      </c>
      <c r="C132" s="6" t="s">
        <v>398</v>
      </c>
      <c r="D132" s="7">
        <v>2.57</v>
      </c>
      <c r="E132" s="11">
        <v>1</v>
      </c>
      <c r="F132" s="5">
        <v>77813.952239015998</v>
      </c>
      <c r="G132" s="5">
        <v>73855.197877980725</v>
      </c>
      <c r="H132" s="5">
        <v>71956.872198979676</v>
      </c>
      <c r="I132" s="5"/>
      <c r="J132" s="5"/>
      <c r="K132" s="5">
        <v>72257.202116133936</v>
      </c>
      <c r="L132" s="5">
        <v>133747.7519841895</v>
      </c>
      <c r="M132" s="16">
        <v>70916.934202096512</v>
      </c>
      <c r="N132" s="16">
        <v>66423.266983838781</v>
      </c>
      <c r="O132" s="16">
        <v>69899.187049803862</v>
      </c>
      <c r="P132" s="16">
        <v>65826.137984921384</v>
      </c>
      <c r="Q132" s="16">
        <v>68993.565797058211</v>
      </c>
      <c r="R132" s="16">
        <v>66294.854436029738</v>
      </c>
    </row>
    <row r="133" spans="1:18" ht="30" x14ac:dyDescent="0.25">
      <c r="A133" s="1">
        <v>123</v>
      </c>
      <c r="B133" s="2" t="s">
        <v>125</v>
      </c>
      <c r="C133" s="6" t="s">
        <v>399</v>
      </c>
      <c r="D133" s="7">
        <v>2.48</v>
      </c>
      <c r="E133" s="11">
        <v>1</v>
      </c>
      <c r="F133" s="5">
        <v>75088.950020529068</v>
      </c>
      <c r="G133" s="5">
        <v>71268.829080697367</v>
      </c>
      <c r="H133" s="5">
        <v>69436.981732867556</v>
      </c>
      <c r="I133" s="5"/>
      <c r="J133" s="5"/>
      <c r="K133" s="5">
        <v>69726.79425992693</v>
      </c>
      <c r="L133" s="5"/>
      <c r="M133" s="16"/>
      <c r="N133" s="16"/>
      <c r="O133" s="16"/>
      <c r="P133" s="16"/>
      <c r="Q133" s="16"/>
      <c r="R133" s="16"/>
    </row>
    <row r="134" spans="1:18" ht="30" x14ac:dyDescent="0.25">
      <c r="A134" s="1">
        <v>124</v>
      </c>
      <c r="B134" s="2" t="s">
        <v>126</v>
      </c>
      <c r="C134" s="6" t="s">
        <v>400</v>
      </c>
      <c r="D134" s="7">
        <v>0.5</v>
      </c>
      <c r="E134" s="11">
        <v>1</v>
      </c>
      <c r="F134" s="5">
        <v>15138.901213816343</v>
      </c>
      <c r="G134" s="5">
        <v>14368.715540463178</v>
      </c>
      <c r="H134" s="5">
        <v>13999.391478400716</v>
      </c>
      <c r="I134" s="5"/>
      <c r="J134" s="5"/>
      <c r="K134" s="5">
        <v>14057.821423372363</v>
      </c>
      <c r="L134" s="5">
        <v>26020.963421048538</v>
      </c>
      <c r="M134" s="16">
        <v>13797.06891091372</v>
      </c>
      <c r="N134" s="16">
        <v>12922.814588295483</v>
      </c>
      <c r="O134" s="16">
        <v>13599.063628366512</v>
      </c>
      <c r="P134" s="16">
        <v>12806.641631307662</v>
      </c>
      <c r="Q134" s="16">
        <v>13422.872723163076</v>
      </c>
      <c r="R134" s="16">
        <v>12897.831602340417</v>
      </c>
    </row>
    <row r="135" spans="1:18" ht="45" x14ac:dyDescent="0.25">
      <c r="A135" s="1">
        <v>125</v>
      </c>
      <c r="B135" s="2" t="s">
        <v>127</v>
      </c>
      <c r="C135" s="6" t="s">
        <v>401</v>
      </c>
      <c r="D135" s="7">
        <v>1.91</v>
      </c>
      <c r="E135" s="11">
        <v>1</v>
      </c>
      <c r="F135" s="5">
        <v>57830.602636778429</v>
      </c>
      <c r="G135" s="5">
        <v>54888.493364569331</v>
      </c>
      <c r="H135" s="5">
        <v>53477.675447490728</v>
      </c>
      <c r="I135" s="5"/>
      <c r="J135" s="5"/>
      <c r="K135" s="5"/>
      <c r="L135" s="5"/>
      <c r="M135" s="16"/>
      <c r="N135" s="16"/>
      <c r="O135" s="16"/>
      <c r="P135" s="16"/>
      <c r="Q135" s="16"/>
      <c r="R135" s="16"/>
    </row>
    <row r="136" spans="1:18" ht="45" x14ac:dyDescent="0.25">
      <c r="A136" s="1">
        <v>126</v>
      </c>
      <c r="B136" s="2" t="s">
        <v>128</v>
      </c>
      <c r="C136" s="6" t="s">
        <v>402</v>
      </c>
      <c r="D136" s="7">
        <v>2.29</v>
      </c>
      <c r="E136" s="11">
        <v>1</v>
      </c>
      <c r="F136" s="5">
        <v>69336.167559278852</v>
      </c>
      <c r="G136" s="5">
        <v>65808.717175321348</v>
      </c>
      <c r="H136" s="5">
        <v>64117.212971075278</v>
      </c>
      <c r="I136" s="5"/>
      <c r="J136" s="5"/>
      <c r="K136" s="5"/>
      <c r="L136" s="5"/>
      <c r="M136" s="16">
        <v>63190.575611984837</v>
      </c>
      <c r="N136" s="16">
        <v>59186.490814393313</v>
      </c>
      <c r="O136" s="16">
        <v>62283.711417918617</v>
      </c>
      <c r="P136" s="16">
        <v>58654.418671389096</v>
      </c>
      <c r="Q136" s="16">
        <v>61476.75707208689</v>
      </c>
      <c r="R136" s="16"/>
    </row>
    <row r="137" spans="1:18" ht="45" x14ac:dyDescent="0.25">
      <c r="A137" s="1">
        <v>127</v>
      </c>
      <c r="B137" s="2" t="s">
        <v>129</v>
      </c>
      <c r="C137" s="6" t="s">
        <v>403</v>
      </c>
      <c r="D137" s="7">
        <v>4.09</v>
      </c>
      <c r="E137" s="11">
        <v>1</v>
      </c>
      <c r="F137" s="5">
        <v>123836.21192901769</v>
      </c>
      <c r="G137" s="5">
        <v>117536.09312098879</v>
      </c>
      <c r="H137" s="5">
        <v>114515.02229331784</v>
      </c>
      <c r="I137" s="5"/>
      <c r="J137" s="5"/>
      <c r="K137" s="5"/>
      <c r="L137" s="5"/>
      <c r="M137" s="16"/>
      <c r="N137" s="16"/>
      <c r="O137" s="16"/>
      <c r="P137" s="16"/>
      <c r="Q137" s="16"/>
      <c r="R137" s="16"/>
    </row>
    <row r="138" spans="1:18" ht="30" x14ac:dyDescent="0.25">
      <c r="A138" s="1">
        <v>128</v>
      </c>
      <c r="B138" s="2" t="s">
        <v>130</v>
      </c>
      <c r="C138" s="6" t="s">
        <v>404</v>
      </c>
      <c r="D138" s="7">
        <v>2.56</v>
      </c>
      <c r="E138" s="11">
        <v>1</v>
      </c>
      <c r="F138" s="5">
        <v>77511.174214739687</v>
      </c>
      <c r="G138" s="5">
        <v>73567.823567171465</v>
      </c>
      <c r="H138" s="5">
        <v>71676.884369411666</v>
      </c>
      <c r="I138" s="5"/>
      <c r="J138" s="5"/>
      <c r="K138" s="5">
        <v>71976.045687666498</v>
      </c>
      <c r="L138" s="5"/>
      <c r="M138" s="16"/>
      <c r="N138" s="16"/>
      <c r="O138" s="16"/>
      <c r="P138" s="16"/>
      <c r="Q138" s="16"/>
      <c r="R138" s="16"/>
    </row>
    <row r="139" spans="1:18" ht="30" x14ac:dyDescent="0.25">
      <c r="A139" s="1">
        <v>129</v>
      </c>
      <c r="B139" s="2" t="s">
        <v>131</v>
      </c>
      <c r="C139" s="6" t="s">
        <v>405</v>
      </c>
      <c r="D139" s="7">
        <v>3.6</v>
      </c>
      <c r="E139" s="11">
        <v>1</v>
      </c>
      <c r="F139" s="5">
        <v>109000.08873947768</v>
      </c>
      <c r="G139" s="5">
        <v>103454.75189133488</v>
      </c>
      <c r="H139" s="5">
        <v>100795.61864448515</v>
      </c>
      <c r="I139" s="5"/>
      <c r="J139" s="5"/>
      <c r="K139" s="5">
        <v>101216.31424828101</v>
      </c>
      <c r="L139" s="5"/>
      <c r="M139" s="16"/>
      <c r="N139" s="16"/>
      <c r="O139" s="16"/>
      <c r="P139" s="16"/>
      <c r="Q139" s="16"/>
      <c r="R139" s="16"/>
    </row>
    <row r="140" spans="1:18" ht="30" x14ac:dyDescent="0.25">
      <c r="A140" s="1">
        <v>130</v>
      </c>
      <c r="B140" s="2" t="s">
        <v>132</v>
      </c>
      <c r="C140" s="6" t="s">
        <v>406</v>
      </c>
      <c r="D140" s="7">
        <v>0.66</v>
      </c>
      <c r="E140" s="11">
        <v>1</v>
      </c>
      <c r="F140" s="5">
        <v>19983.349602237573</v>
      </c>
      <c r="G140" s="5">
        <v>18966.704513411394</v>
      </c>
      <c r="H140" s="5">
        <v>18479.196751488944</v>
      </c>
      <c r="I140" s="5">
        <v>20332.341277736599</v>
      </c>
      <c r="J140" s="5"/>
      <c r="K140" s="5"/>
      <c r="L140" s="5">
        <v>34347.671715784069</v>
      </c>
      <c r="M140" s="16">
        <v>18212.13096240611</v>
      </c>
      <c r="N140" s="16">
        <v>17058.115256550038</v>
      </c>
      <c r="O140" s="16">
        <v>17950.763989443796</v>
      </c>
      <c r="P140" s="16">
        <v>16904.766953326114</v>
      </c>
      <c r="Q140" s="16">
        <v>17718.19199457526</v>
      </c>
      <c r="R140" s="16">
        <v>17025.13771508935</v>
      </c>
    </row>
    <row r="141" spans="1:18" ht="30" x14ac:dyDescent="0.25">
      <c r="A141" s="1">
        <v>131</v>
      </c>
      <c r="B141" s="2" t="s">
        <v>133</v>
      </c>
      <c r="C141" s="6" t="s">
        <v>407</v>
      </c>
      <c r="D141" s="7">
        <v>0.67</v>
      </c>
      <c r="E141" s="11">
        <v>0.95</v>
      </c>
      <c r="F141" s="5">
        <v>19271.821245188206</v>
      </c>
      <c r="G141" s="5">
        <v>18291.374883009627</v>
      </c>
      <c r="H141" s="5"/>
      <c r="I141" s="5">
        <v>19608.386701938405</v>
      </c>
      <c r="J141" s="5">
        <v>18736.821014630597</v>
      </c>
      <c r="K141" s="5"/>
      <c r="L141" s="5">
        <v>33124.686434994794</v>
      </c>
      <c r="M141" s="16">
        <v>17563.668723593168</v>
      </c>
      <c r="N141" s="16">
        <v>16450.742970900152</v>
      </c>
      <c r="O141" s="16">
        <v>17311.607998910571</v>
      </c>
      <c r="P141" s="16">
        <v>16302.854796654658</v>
      </c>
      <c r="Q141" s="16">
        <v>17087.316976586597</v>
      </c>
      <c r="R141" s="16">
        <v>16418.939629779354</v>
      </c>
    </row>
    <row r="142" spans="1:18" x14ac:dyDescent="0.25">
      <c r="A142" s="1">
        <v>132</v>
      </c>
      <c r="B142" s="2" t="s">
        <v>134</v>
      </c>
      <c r="C142" s="6" t="s">
        <v>408</v>
      </c>
      <c r="D142" s="7">
        <v>0.72</v>
      </c>
      <c r="E142" s="11">
        <v>0.95</v>
      </c>
      <c r="F142" s="5">
        <v>20710.016860500757</v>
      </c>
      <c r="G142" s="5">
        <v>19656.402859353624</v>
      </c>
      <c r="H142" s="5">
        <v>19151.167542452178</v>
      </c>
      <c r="I142" s="5">
        <v>21071.699142381567</v>
      </c>
      <c r="J142" s="5"/>
      <c r="K142" s="5"/>
      <c r="L142" s="5">
        <v>35596.677959994398</v>
      </c>
      <c r="M142" s="16">
        <v>18874.390270129967</v>
      </c>
      <c r="N142" s="16">
        <v>17678.410356788219</v>
      </c>
      <c r="O142" s="16">
        <v>18603.519043605385</v>
      </c>
      <c r="P142" s="16">
        <v>17519.485751628879</v>
      </c>
      <c r="Q142" s="16">
        <v>18362.489885287087</v>
      </c>
      <c r="R142" s="16">
        <v>17644.233632001688</v>
      </c>
    </row>
    <row r="143" spans="1:18" ht="45" x14ac:dyDescent="0.25">
      <c r="A143" s="1">
        <v>133</v>
      </c>
      <c r="B143" s="2" t="s">
        <v>135</v>
      </c>
      <c r="C143" s="6" t="s">
        <v>409</v>
      </c>
      <c r="D143" s="7">
        <v>0.82</v>
      </c>
      <c r="E143" s="11">
        <v>1</v>
      </c>
      <c r="F143" s="5">
        <v>24827.797990658804</v>
      </c>
      <c r="G143" s="5">
        <v>23564.693486359611</v>
      </c>
      <c r="H143" s="5"/>
      <c r="I143" s="5">
        <v>25261.39370870305</v>
      </c>
      <c r="J143" s="5"/>
      <c r="K143" s="5"/>
      <c r="L143" s="5">
        <v>42674.380010519599</v>
      </c>
      <c r="M143" s="16">
        <v>22627.193013898497</v>
      </c>
      <c r="N143" s="16">
        <v>21193.415924804591</v>
      </c>
      <c r="O143" s="16">
        <v>22302.464350521077</v>
      </c>
      <c r="P143" s="16">
        <v>21002.892275344566</v>
      </c>
      <c r="Q143" s="16">
        <v>22013.511265987443</v>
      </c>
      <c r="R143" s="16">
        <v>21152.443827838284</v>
      </c>
    </row>
    <row r="144" spans="1:18" ht="30" x14ac:dyDescent="0.25">
      <c r="A144" s="1">
        <v>134</v>
      </c>
      <c r="B144" s="2" t="s">
        <v>136</v>
      </c>
      <c r="C144" s="6" t="s">
        <v>410</v>
      </c>
      <c r="D144" s="7">
        <v>0.84</v>
      </c>
      <c r="E144" s="11">
        <v>1</v>
      </c>
      <c r="F144" s="5">
        <v>25433.354039211456</v>
      </c>
      <c r="G144" s="5">
        <v>24139.442107978135</v>
      </c>
      <c r="H144" s="5">
        <v>23518.977683713201</v>
      </c>
      <c r="I144" s="5">
        <v>25877.525262573854</v>
      </c>
      <c r="J144" s="5"/>
      <c r="K144" s="5"/>
      <c r="L144" s="5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</row>
    <row r="145" spans="1:18" ht="30" x14ac:dyDescent="0.25">
      <c r="A145" s="1">
        <v>135</v>
      </c>
      <c r="B145" s="2" t="s">
        <v>137</v>
      </c>
      <c r="C145" s="6" t="s">
        <v>411</v>
      </c>
      <c r="D145" s="7">
        <v>0.98</v>
      </c>
      <c r="E145" s="11">
        <v>1</v>
      </c>
      <c r="F145" s="5">
        <v>29672.246379080036</v>
      </c>
      <c r="G145" s="5">
        <v>28162.682459307827</v>
      </c>
      <c r="H145" s="5">
        <v>27438.807297665404</v>
      </c>
      <c r="I145" s="5">
        <v>30190.446139669501</v>
      </c>
      <c r="J145" s="5"/>
      <c r="K145" s="5"/>
      <c r="L145" s="5">
        <v>51001.088305255136</v>
      </c>
      <c r="M145" s="16">
        <v>27042.255065390891</v>
      </c>
      <c r="N145" s="16">
        <v>25328.716593059147</v>
      </c>
      <c r="O145" s="16">
        <v>26654.164711598361</v>
      </c>
      <c r="P145" s="16">
        <v>25101.017597363021</v>
      </c>
      <c r="Q145" s="16">
        <v>26308.83053739963</v>
      </c>
      <c r="R145" s="16">
        <v>25279.749940587219</v>
      </c>
    </row>
    <row r="146" spans="1:18" ht="30" x14ac:dyDescent="0.25">
      <c r="A146" s="1">
        <v>136</v>
      </c>
      <c r="B146" s="2" t="s">
        <v>138</v>
      </c>
      <c r="C146" s="6" t="s">
        <v>412</v>
      </c>
      <c r="D146" s="7">
        <v>1.1000000000000001</v>
      </c>
      <c r="E146" s="11">
        <v>1</v>
      </c>
      <c r="F146" s="5">
        <v>33305.582670395961</v>
      </c>
      <c r="G146" s="5">
        <v>31611.174189018995</v>
      </c>
      <c r="H146" s="5">
        <v>30798.661252481579</v>
      </c>
      <c r="I146" s="5">
        <v>33887.235462894343</v>
      </c>
      <c r="J146" s="5"/>
      <c r="K146" s="5"/>
      <c r="L146" s="5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</row>
    <row r="147" spans="1:18" ht="30" x14ac:dyDescent="0.25">
      <c r="A147" s="1">
        <v>137</v>
      </c>
      <c r="B147" s="2" t="s">
        <v>139</v>
      </c>
      <c r="C147" s="6" t="s">
        <v>413</v>
      </c>
      <c r="D147" s="7">
        <v>1.35</v>
      </c>
      <c r="E147" s="11">
        <v>1</v>
      </c>
      <c r="F147" s="5">
        <v>40875.033277304137</v>
      </c>
      <c r="G147" s="5">
        <v>38795.531959250584</v>
      </c>
      <c r="H147" s="5">
        <v>37798.35699168194</v>
      </c>
      <c r="I147" s="5">
        <v>41588.879886279421</v>
      </c>
      <c r="J147" s="5"/>
      <c r="K147" s="5"/>
      <c r="L147" s="5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</row>
    <row r="148" spans="1:18" x14ac:dyDescent="0.25">
      <c r="A148" s="1">
        <v>138</v>
      </c>
      <c r="B148" s="2" t="s">
        <v>140</v>
      </c>
      <c r="C148" s="6" t="s">
        <v>414</v>
      </c>
      <c r="D148" s="7">
        <v>0.52631578947368418</v>
      </c>
      <c r="E148" s="11">
        <v>1</v>
      </c>
      <c r="F148" s="5">
        <v>15935.685488227729</v>
      </c>
      <c r="G148" s="5">
        <v>15124.963726803344</v>
      </c>
      <c r="H148" s="5"/>
      <c r="I148" s="5"/>
      <c r="J148" s="5"/>
      <c r="K148" s="5"/>
      <c r="L148" s="5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</row>
    <row r="149" spans="1:18" x14ac:dyDescent="0.25">
      <c r="A149" s="1">
        <v>139</v>
      </c>
      <c r="B149" s="2" t="s">
        <v>141</v>
      </c>
      <c r="C149" s="6" t="s">
        <v>415</v>
      </c>
      <c r="D149" s="7">
        <v>0.78947368421052633</v>
      </c>
      <c r="E149" s="11">
        <v>1</v>
      </c>
      <c r="F149" s="5">
        <v>23903.528232341596</v>
      </c>
      <c r="G149" s="5">
        <v>22687.445590205018</v>
      </c>
      <c r="H149" s="5"/>
      <c r="I149" s="5"/>
      <c r="J149" s="5"/>
      <c r="K149" s="5"/>
      <c r="L149" s="5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</row>
    <row r="150" spans="1:18" x14ac:dyDescent="0.25">
      <c r="A150" s="1">
        <v>140</v>
      </c>
      <c r="B150" s="2" t="s">
        <v>142</v>
      </c>
      <c r="C150" s="6" t="s">
        <v>416</v>
      </c>
      <c r="D150" s="7">
        <v>1.0526315789473684</v>
      </c>
      <c r="E150" s="11">
        <v>1</v>
      </c>
      <c r="F150" s="5">
        <v>31871.370976455459</v>
      </c>
      <c r="G150" s="5">
        <v>30249.927453606688</v>
      </c>
      <c r="H150" s="5"/>
      <c r="I150" s="5"/>
      <c r="J150" s="5"/>
      <c r="K150" s="5"/>
      <c r="L150" s="5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</row>
    <row r="151" spans="1:18" x14ac:dyDescent="0.25">
      <c r="A151" s="1">
        <v>141</v>
      </c>
      <c r="B151" s="2" t="s">
        <v>143</v>
      </c>
      <c r="C151" s="6" t="s">
        <v>417</v>
      </c>
      <c r="D151" s="7">
        <v>1.1947368421052631</v>
      </c>
      <c r="E151" s="11">
        <v>1</v>
      </c>
      <c r="F151" s="5">
        <v>36174.006058276944</v>
      </c>
      <c r="G151" s="5">
        <v>34333.667659843588</v>
      </c>
      <c r="H151" s="5"/>
      <c r="I151" s="5"/>
      <c r="J151" s="5"/>
      <c r="K151" s="5"/>
      <c r="L151" s="5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</row>
    <row r="152" spans="1:18" x14ac:dyDescent="0.25">
      <c r="A152" s="1">
        <v>142</v>
      </c>
      <c r="B152" s="2" t="s">
        <v>144</v>
      </c>
      <c r="C152" s="6" t="s">
        <v>418</v>
      </c>
      <c r="D152" s="7">
        <v>2.1052631578947367</v>
      </c>
      <c r="E152" s="11">
        <v>1</v>
      </c>
      <c r="F152" s="5">
        <v>0</v>
      </c>
      <c r="G152" s="5"/>
      <c r="H152" s="5"/>
      <c r="I152" s="5"/>
      <c r="J152" s="5"/>
      <c r="K152" s="5"/>
      <c r="L152" s="5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</row>
    <row r="153" spans="1:18" x14ac:dyDescent="0.25">
      <c r="A153" s="1">
        <v>143</v>
      </c>
      <c r="B153" s="2" t="s">
        <v>145</v>
      </c>
      <c r="C153" s="6" t="s">
        <v>419</v>
      </c>
      <c r="D153" s="7">
        <v>0.59</v>
      </c>
      <c r="E153" s="11">
        <v>1</v>
      </c>
      <c r="F153" s="5">
        <v>17863.903432303283</v>
      </c>
      <c r="G153" s="5">
        <v>16955.08433774655</v>
      </c>
      <c r="H153" s="5"/>
      <c r="I153" s="5">
        <v>18175.88083918878</v>
      </c>
      <c r="J153" s="5">
        <v>17367.988057552317</v>
      </c>
      <c r="K153" s="5"/>
      <c r="L153" s="5">
        <v>30704.736836837274</v>
      </c>
      <c r="M153" s="16">
        <v>16280.541314878188</v>
      </c>
      <c r="N153" s="16">
        <v>15248.921214188669</v>
      </c>
      <c r="O153" s="16">
        <v>16046.895081472481</v>
      </c>
      <c r="P153" s="16">
        <v>15111.837124943042</v>
      </c>
      <c r="Q153" s="16">
        <v>15838.98981333243</v>
      </c>
      <c r="R153" s="16">
        <v>15219.441290761692</v>
      </c>
    </row>
    <row r="154" spans="1:18" x14ac:dyDescent="0.25">
      <c r="A154" s="1">
        <v>144</v>
      </c>
      <c r="B154" s="2" t="s">
        <v>146</v>
      </c>
      <c r="C154" s="6" t="s">
        <v>420</v>
      </c>
      <c r="D154" s="7">
        <v>0.84</v>
      </c>
      <c r="E154" s="11">
        <v>1</v>
      </c>
      <c r="F154" s="5">
        <v>25433.354039211456</v>
      </c>
      <c r="G154" s="5">
        <v>24139.442107978135</v>
      </c>
      <c r="H154" s="5">
        <v>23518.977683713201</v>
      </c>
      <c r="I154" s="5"/>
      <c r="J154" s="5"/>
      <c r="K154" s="5"/>
      <c r="L154" s="5">
        <v>43715.218547361539</v>
      </c>
      <c r="M154" s="16">
        <v>23179.075770335046</v>
      </c>
      <c r="N154" s="16">
        <v>21710.32850833641</v>
      </c>
      <c r="O154" s="16">
        <v>22846.426895655735</v>
      </c>
      <c r="P154" s="16">
        <v>21515.157940596873</v>
      </c>
      <c r="Q154" s="16">
        <v>22550.426174913966</v>
      </c>
      <c r="R154" s="16">
        <v>21668.357091931899</v>
      </c>
    </row>
    <row r="155" spans="1:18" x14ac:dyDescent="0.25">
      <c r="A155" s="1">
        <v>145</v>
      </c>
      <c r="B155" s="2" t="s">
        <v>147</v>
      </c>
      <c r="C155" s="6" t="s">
        <v>421</v>
      </c>
      <c r="D155" s="7">
        <v>1.19</v>
      </c>
      <c r="E155" s="11">
        <v>1</v>
      </c>
      <c r="F155" s="5">
        <v>36030.584888882891</v>
      </c>
      <c r="G155" s="5">
        <v>34197.54298630236</v>
      </c>
      <c r="H155" s="5"/>
      <c r="I155" s="5">
        <v>36659.82745531296</v>
      </c>
      <c r="J155" s="5"/>
      <c r="K155" s="5"/>
      <c r="L155" s="5"/>
      <c r="M155" s="16"/>
      <c r="N155" s="16"/>
      <c r="O155" s="16"/>
      <c r="P155" s="16"/>
      <c r="Q155" s="16"/>
      <c r="R155" s="16"/>
    </row>
    <row r="156" spans="1:18" x14ac:dyDescent="0.25">
      <c r="A156" s="1">
        <v>146</v>
      </c>
      <c r="B156" s="2" t="s">
        <v>148</v>
      </c>
      <c r="C156" s="6" t="s">
        <v>422</v>
      </c>
      <c r="D156" s="7">
        <v>0.48</v>
      </c>
      <c r="E156" s="11">
        <v>1</v>
      </c>
      <c r="F156" s="5">
        <v>14533.34516526369</v>
      </c>
      <c r="G156" s="5">
        <v>13793.966918844651</v>
      </c>
      <c r="H156" s="5"/>
      <c r="I156" s="5">
        <v>14787.157292899348</v>
      </c>
      <c r="J156" s="5">
        <v>14129.888589195107</v>
      </c>
      <c r="K156" s="5"/>
      <c r="L156" s="5">
        <v>24980.124884206598</v>
      </c>
      <c r="M156" s="16">
        <v>13245.186154477171</v>
      </c>
      <c r="N156" s="16">
        <v>12405.902004763664</v>
      </c>
      <c r="O156" s="16">
        <v>13055.101083231852</v>
      </c>
      <c r="P156" s="16">
        <v>12294.375966055357</v>
      </c>
      <c r="Q156" s="16">
        <v>12885.957814236554</v>
      </c>
      <c r="R156" s="16">
        <v>12381.918338246802</v>
      </c>
    </row>
    <row r="157" spans="1:18" x14ac:dyDescent="0.25">
      <c r="A157" s="1">
        <v>147</v>
      </c>
      <c r="B157" s="2" t="s">
        <v>149</v>
      </c>
      <c r="C157" s="6" t="s">
        <v>423</v>
      </c>
      <c r="D157" s="7">
        <v>1.85</v>
      </c>
      <c r="E157" s="11">
        <v>1</v>
      </c>
      <c r="F157" s="5">
        <v>56013.934491120475</v>
      </c>
      <c r="G157" s="5">
        <v>53164.247499713761</v>
      </c>
      <c r="H157" s="5"/>
      <c r="I157" s="5">
        <v>56992.16873304957</v>
      </c>
      <c r="J157" s="5">
        <v>54458.945604189481</v>
      </c>
      <c r="K157" s="5"/>
      <c r="L157" s="5"/>
      <c r="M157" s="16"/>
      <c r="N157" s="16"/>
      <c r="O157" s="16"/>
      <c r="P157" s="16"/>
      <c r="Q157" s="16"/>
      <c r="R157" s="16"/>
    </row>
    <row r="158" spans="1:18" x14ac:dyDescent="0.25">
      <c r="A158" s="1">
        <v>148</v>
      </c>
      <c r="B158" s="2" t="s">
        <v>150</v>
      </c>
      <c r="C158" s="6" t="s">
        <v>424</v>
      </c>
      <c r="D158" s="7">
        <v>2.12</v>
      </c>
      <c r="E158" s="11">
        <v>1</v>
      </c>
      <c r="F158" s="5">
        <v>64188.94114658131</v>
      </c>
      <c r="G158" s="5">
        <v>60923.353891563878</v>
      </c>
      <c r="H158" s="5"/>
      <c r="I158" s="5">
        <v>65309.944710305455</v>
      </c>
      <c r="J158" s="5"/>
      <c r="K158" s="5"/>
      <c r="L158" s="5"/>
      <c r="M158" s="16"/>
      <c r="N158" s="16"/>
      <c r="O158" s="16"/>
      <c r="P158" s="16"/>
      <c r="Q158" s="16"/>
      <c r="R158" s="16"/>
    </row>
    <row r="159" spans="1:18" x14ac:dyDescent="0.25">
      <c r="A159" s="1">
        <v>149</v>
      </c>
      <c r="B159" s="2" t="s">
        <v>151</v>
      </c>
      <c r="C159" s="6" t="s">
        <v>425</v>
      </c>
      <c r="D159" s="7">
        <v>0.75</v>
      </c>
      <c r="E159" s="11">
        <v>1</v>
      </c>
      <c r="F159" s="5">
        <v>22708.351820724514</v>
      </c>
      <c r="G159" s="5">
        <v>21553.073310694763</v>
      </c>
      <c r="H159" s="5"/>
      <c r="I159" s="5">
        <v>23104.933270155227</v>
      </c>
      <c r="J159" s="5"/>
      <c r="K159" s="5"/>
      <c r="L159" s="5">
        <v>39031.445131572807</v>
      </c>
      <c r="M159" s="16">
        <v>20695.603366370578</v>
      </c>
      <c r="N159" s="16">
        <v>19384.221882443224</v>
      </c>
      <c r="O159" s="16">
        <v>20398.595442549766</v>
      </c>
      <c r="P159" s="16">
        <v>19209.962446961494</v>
      </c>
      <c r="Q159" s="16">
        <v>20134.309084744615</v>
      </c>
      <c r="R159" s="16">
        <v>19346.747403510624</v>
      </c>
    </row>
    <row r="160" spans="1:18" x14ac:dyDescent="0.25">
      <c r="A160" s="1">
        <v>150</v>
      </c>
      <c r="B160" s="2" t="s">
        <v>152</v>
      </c>
      <c r="C160" s="6" t="s">
        <v>426</v>
      </c>
      <c r="D160" s="7">
        <v>1.02</v>
      </c>
      <c r="E160" s="11">
        <v>1</v>
      </c>
      <c r="F160" s="5">
        <v>30883.358476185342</v>
      </c>
      <c r="G160" s="5">
        <v>29312.179702544883</v>
      </c>
      <c r="H160" s="5">
        <v>28558.758615937462</v>
      </c>
      <c r="I160" s="5">
        <v>31422.709247411112</v>
      </c>
      <c r="J160" s="5"/>
      <c r="K160" s="5"/>
      <c r="L160" s="5">
        <v>53082.765378939017</v>
      </c>
      <c r="M160" s="16">
        <v>28146.020578263986</v>
      </c>
      <c r="N160" s="16">
        <v>26362.541760122785</v>
      </c>
      <c r="O160" s="16">
        <v>27742.089801867682</v>
      </c>
      <c r="P160" s="16">
        <v>26125.548927867632</v>
      </c>
      <c r="Q160" s="16">
        <v>27382.660355252676</v>
      </c>
      <c r="R160" s="16">
        <v>26311.576468774452</v>
      </c>
    </row>
    <row r="161" spans="1:18" ht="45" x14ac:dyDescent="0.25">
      <c r="A161" s="1">
        <v>151</v>
      </c>
      <c r="B161" s="2" t="s">
        <v>153</v>
      </c>
      <c r="C161" s="6" t="s">
        <v>427</v>
      </c>
      <c r="D161" s="7">
        <v>0.85</v>
      </c>
      <c r="E161" s="11">
        <v>1</v>
      </c>
      <c r="F161" s="5">
        <v>25736.136367312796</v>
      </c>
      <c r="G161" s="5">
        <v>24426.820503657</v>
      </c>
      <c r="H161" s="5">
        <v>23798.969493156001</v>
      </c>
      <c r="I161" s="5">
        <v>26185.5954184968</v>
      </c>
      <c r="J161" s="5"/>
      <c r="K161" s="5"/>
      <c r="L161" s="5"/>
      <c r="M161" s="16"/>
      <c r="N161" s="16"/>
      <c r="O161" s="16"/>
      <c r="P161" s="16"/>
      <c r="Q161" s="16"/>
      <c r="R161" s="16"/>
    </row>
    <row r="162" spans="1:18" x14ac:dyDescent="0.25">
      <c r="A162" s="1">
        <v>152</v>
      </c>
      <c r="B162" s="2" t="s">
        <v>154</v>
      </c>
      <c r="C162" s="6" t="s">
        <v>428</v>
      </c>
      <c r="D162" s="7">
        <v>1.36</v>
      </c>
      <c r="E162" s="11">
        <v>0.8</v>
      </c>
      <c r="F162" s="5">
        <v>32942.249041264367</v>
      </c>
      <c r="G162" s="5">
        <v>31266.325016047878</v>
      </c>
      <c r="H162" s="5">
        <v>30462.675856999962</v>
      </c>
      <c r="I162" s="5">
        <v>33517.556530571856</v>
      </c>
      <c r="J162" s="5"/>
      <c r="K162" s="5"/>
      <c r="L162" s="5">
        <v>56621.616404201632</v>
      </c>
      <c r="M162" s="16">
        <v>30022.421950148258</v>
      </c>
      <c r="N162" s="16">
        <v>28120.044544130975</v>
      </c>
      <c r="O162" s="16">
        <v>29591.562455325533</v>
      </c>
      <c r="P162" s="16">
        <v>27867.252189725477</v>
      </c>
      <c r="Q162" s="16">
        <v>29208.17104560286</v>
      </c>
      <c r="R162" s="16">
        <v>28065.681566692754</v>
      </c>
    </row>
    <row r="163" spans="1:18" x14ac:dyDescent="0.25">
      <c r="A163" s="1">
        <v>153</v>
      </c>
      <c r="B163" s="2" t="s">
        <v>155</v>
      </c>
      <c r="C163" s="6" t="s">
        <v>429</v>
      </c>
      <c r="D163" s="7">
        <v>1.21</v>
      </c>
      <c r="E163" s="11">
        <v>1</v>
      </c>
      <c r="F163" s="5">
        <v>36636.14093743555</v>
      </c>
      <c r="G163" s="5">
        <v>34772.291607920881</v>
      </c>
      <c r="H163" s="5">
        <v>33878.527377729726</v>
      </c>
      <c r="I163" s="5">
        <v>37275.959009183767</v>
      </c>
      <c r="J163" s="5"/>
      <c r="K163" s="5"/>
      <c r="L163" s="5">
        <v>62970.731478937458</v>
      </c>
      <c r="M163" s="16">
        <v>33388.9067644112</v>
      </c>
      <c r="N163" s="16">
        <v>31273.211303675067</v>
      </c>
      <c r="O163" s="16">
        <v>32909.733980646954</v>
      </c>
      <c r="P163" s="16">
        <v>30992.072747764541</v>
      </c>
      <c r="Q163" s="16">
        <v>32483.351990054642</v>
      </c>
      <c r="R163" s="16">
        <v>31212.752477663809</v>
      </c>
    </row>
    <row r="164" spans="1:18" x14ac:dyDescent="0.25">
      <c r="A164" s="1">
        <v>154</v>
      </c>
      <c r="B164" s="2" t="s">
        <v>156</v>
      </c>
      <c r="C164" s="6" t="s">
        <v>430</v>
      </c>
      <c r="D164" s="7">
        <v>1.67</v>
      </c>
      <c r="E164" s="11">
        <v>1</v>
      </c>
      <c r="F164" s="5">
        <v>50563.930054146585</v>
      </c>
      <c r="G164" s="5">
        <v>47991.50990514701</v>
      </c>
      <c r="H164" s="5">
        <v>46757.967537858392</v>
      </c>
      <c r="I164" s="5"/>
      <c r="J164" s="5">
        <v>49160.237383241307</v>
      </c>
      <c r="K164" s="5"/>
      <c r="L164" s="5">
        <v>86910.017826302123</v>
      </c>
      <c r="M164" s="16">
        <v>46082.210162451825</v>
      </c>
      <c r="N164" s="16">
        <v>43162.200724906914</v>
      </c>
      <c r="O164" s="16">
        <v>45420.872518744145</v>
      </c>
      <c r="P164" s="16">
        <v>42774.183048567596</v>
      </c>
      <c r="Q164" s="16">
        <v>44832.394895364676</v>
      </c>
      <c r="R164" s="16">
        <v>43078.757551816998</v>
      </c>
    </row>
    <row r="165" spans="1:18" x14ac:dyDescent="0.25">
      <c r="A165" s="1">
        <v>155</v>
      </c>
      <c r="B165" s="2" t="s">
        <v>157</v>
      </c>
      <c r="C165" s="6" t="s">
        <v>431</v>
      </c>
      <c r="D165" s="7">
        <v>0.87</v>
      </c>
      <c r="E165" s="11">
        <v>1</v>
      </c>
      <c r="F165" s="5">
        <v>26341.68811204044</v>
      </c>
      <c r="G165" s="5">
        <v>25001.565040405931</v>
      </c>
      <c r="H165" s="5">
        <v>24358.94117241725</v>
      </c>
      <c r="I165" s="5">
        <v>26801.722593380069</v>
      </c>
      <c r="J165" s="5">
        <v>25610.423067916134</v>
      </c>
      <c r="K165" s="5"/>
      <c r="L165" s="5">
        <v>45276.476352624464</v>
      </c>
      <c r="M165" s="16">
        <v>24006.899904989874</v>
      </c>
      <c r="N165" s="16">
        <v>22485.697383634142</v>
      </c>
      <c r="O165" s="16">
        <v>23662.37071335773</v>
      </c>
      <c r="P165" s="16">
        <v>22283.556438475334</v>
      </c>
      <c r="Q165" s="16">
        <v>23355.798538303756</v>
      </c>
      <c r="R165" s="16">
        <v>22442.226988072329</v>
      </c>
    </row>
    <row r="166" spans="1:18" ht="30" x14ac:dyDescent="0.25">
      <c r="A166" s="1">
        <v>156</v>
      </c>
      <c r="B166" s="2" t="s">
        <v>158</v>
      </c>
      <c r="C166" s="6" t="s">
        <v>432</v>
      </c>
      <c r="D166" s="7">
        <v>0.94</v>
      </c>
      <c r="E166" s="11">
        <v>1</v>
      </c>
      <c r="F166" s="5">
        <v>28461.134281974722</v>
      </c>
      <c r="G166" s="5">
        <v>27013.185216070771</v>
      </c>
      <c r="H166" s="5">
        <v>26318.855979393342</v>
      </c>
      <c r="I166" s="5"/>
      <c r="J166" s="5"/>
      <c r="K166" s="5"/>
      <c r="L166" s="5">
        <v>48919.411231571248</v>
      </c>
      <c r="M166" s="16">
        <v>25938.489552517789</v>
      </c>
      <c r="N166" s="16">
        <v>24294.891425995505</v>
      </c>
      <c r="O166" s="16">
        <v>25566.239621329038</v>
      </c>
      <c r="P166" s="16">
        <v>24076.486266858403</v>
      </c>
      <c r="Q166" s="16">
        <v>25235.000719546581</v>
      </c>
      <c r="R166" s="16">
        <v>24247.923412399981</v>
      </c>
    </row>
    <row r="167" spans="1:18" x14ac:dyDescent="0.25">
      <c r="A167" s="1">
        <v>157</v>
      </c>
      <c r="B167" s="2" t="s">
        <v>159</v>
      </c>
      <c r="C167" s="6" t="s">
        <v>433</v>
      </c>
      <c r="D167" s="7">
        <v>1.32</v>
      </c>
      <c r="E167" s="11">
        <v>1</v>
      </c>
      <c r="F167" s="5">
        <v>0</v>
      </c>
      <c r="G167" s="5"/>
      <c r="H167" s="5"/>
      <c r="I167" s="5"/>
      <c r="J167" s="5"/>
      <c r="K167" s="5"/>
      <c r="L167" s="5">
        <v>68695.343431568137</v>
      </c>
      <c r="M167" s="16">
        <v>36424.261924812221</v>
      </c>
      <c r="N167" s="16">
        <v>34116.230513100076</v>
      </c>
      <c r="O167" s="16">
        <v>35901.527978887592</v>
      </c>
      <c r="P167" s="16">
        <v>33809.533906652228</v>
      </c>
      <c r="Q167" s="16">
        <v>35436.383989150519</v>
      </c>
      <c r="R167" s="16">
        <v>34050.275430178699</v>
      </c>
    </row>
    <row r="168" spans="1:18" x14ac:dyDescent="0.25">
      <c r="A168" s="1">
        <v>158</v>
      </c>
      <c r="B168" s="2" t="s">
        <v>160</v>
      </c>
      <c r="C168" s="6" t="s">
        <v>434</v>
      </c>
      <c r="D168" s="7">
        <v>1.05</v>
      </c>
      <c r="E168" s="11">
        <v>0.8</v>
      </c>
      <c r="F168" s="5">
        <v>25433.354039211459</v>
      </c>
      <c r="G168" s="5">
        <v>24139.442107978139</v>
      </c>
      <c r="H168" s="5">
        <v>23518.977683713205</v>
      </c>
      <c r="I168" s="5"/>
      <c r="J168" s="5"/>
      <c r="K168" s="5">
        <v>23617.139991265572</v>
      </c>
      <c r="L168" s="5">
        <v>43715.218547361546</v>
      </c>
      <c r="M168" s="16">
        <v>23179.07577033505</v>
      </c>
      <c r="N168" s="16">
        <v>21710.328508336414</v>
      </c>
      <c r="O168" s="16">
        <v>22846.426895655739</v>
      </c>
      <c r="P168" s="16">
        <v>21515.157940596877</v>
      </c>
      <c r="Q168" s="16">
        <v>22550.42617491397</v>
      </c>
      <c r="R168" s="16">
        <v>21668.357091931903</v>
      </c>
    </row>
    <row r="169" spans="1:18" ht="30" x14ac:dyDescent="0.25">
      <c r="A169" s="1">
        <v>159</v>
      </c>
      <c r="B169" s="2" t="s">
        <v>161</v>
      </c>
      <c r="C169" s="6" t="s">
        <v>435</v>
      </c>
      <c r="D169" s="7">
        <v>0.93</v>
      </c>
      <c r="E169" s="11">
        <v>1</v>
      </c>
      <c r="F169" s="5">
        <v>28158.35</v>
      </c>
      <c r="G169" s="5">
        <v>26725.81</v>
      </c>
      <c r="H169" s="5">
        <v>26038.87</v>
      </c>
      <c r="I169" s="5"/>
      <c r="J169" s="5"/>
      <c r="K169" s="5"/>
      <c r="L169" s="5">
        <v>48398.997309184895</v>
      </c>
      <c r="M169" s="16">
        <v>25662.551008922004</v>
      </c>
      <c r="N169" s="16">
        <v>24036.437789235602</v>
      </c>
      <c r="O169" s="16">
        <v>25294.261142703799</v>
      </c>
      <c r="P169" s="16">
        <v>23820.356065370401</v>
      </c>
      <c r="Q169" s="16">
        <v>24966.546022826802</v>
      </c>
      <c r="R169" s="16">
        <v>23989.9694302264</v>
      </c>
    </row>
    <row r="170" spans="1:18" x14ac:dyDescent="0.25">
      <c r="A170" s="1">
        <v>160</v>
      </c>
      <c r="B170" s="2" t="s">
        <v>162</v>
      </c>
      <c r="C170" s="6" t="s">
        <v>436</v>
      </c>
      <c r="D170" s="7">
        <v>1.9</v>
      </c>
      <c r="E170" s="11">
        <v>1</v>
      </c>
      <c r="F170" s="5">
        <v>57527.824612502103</v>
      </c>
      <c r="G170" s="5">
        <v>54601.119053760071</v>
      </c>
      <c r="H170" s="5">
        <v>53197.687617922718</v>
      </c>
      <c r="I170" s="5"/>
      <c r="J170" s="5"/>
      <c r="K170" s="5"/>
      <c r="L170" s="5"/>
      <c r="M170" s="16"/>
      <c r="N170" s="16"/>
      <c r="O170" s="16"/>
      <c r="P170" s="16"/>
      <c r="Q170" s="16"/>
      <c r="R170" s="16"/>
    </row>
    <row r="171" spans="1:18" x14ac:dyDescent="0.25">
      <c r="A171" s="1">
        <v>161</v>
      </c>
      <c r="B171" s="2" t="s">
        <v>163</v>
      </c>
      <c r="C171" s="6" t="s">
        <v>437</v>
      </c>
      <c r="D171" s="7">
        <v>3.67</v>
      </c>
      <c r="E171" s="11">
        <v>1</v>
      </c>
      <c r="F171" s="5">
        <v>0</v>
      </c>
      <c r="G171" s="5"/>
      <c r="H171" s="5"/>
      <c r="I171" s="5"/>
      <c r="J171" s="5"/>
      <c r="K171" s="5"/>
      <c r="L171" s="5"/>
      <c r="M171" s="16"/>
      <c r="N171" s="16"/>
      <c r="O171" s="16"/>
      <c r="P171" s="16"/>
      <c r="Q171" s="16"/>
      <c r="R171" s="16"/>
    </row>
    <row r="172" spans="1:18" x14ac:dyDescent="0.25">
      <c r="A172" s="1">
        <v>162</v>
      </c>
      <c r="B172" s="2" t="s">
        <v>164</v>
      </c>
      <c r="C172" s="6" t="s">
        <v>438</v>
      </c>
      <c r="D172" s="7">
        <v>4.01</v>
      </c>
      <c r="E172" s="11">
        <v>1</v>
      </c>
      <c r="F172" s="5">
        <v>0</v>
      </c>
      <c r="G172" s="5"/>
      <c r="H172" s="5"/>
      <c r="I172" s="5"/>
      <c r="J172" s="5"/>
      <c r="K172" s="5"/>
      <c r="L172" s="5"/>
      <c r="M172" s="16"/>
      <c r="N172" s="16"/>
      <c r="O172" s="16"/>
      <c r="P172" s="16"/>
      <c r="Q172" s="16"/>
      <c r="R172" s="16"/>
    </row>
    <row r="173" spans="1:18" x14ac:dyDescent="0.25">
      <c r="A173" s="1">
        <v>163</v>
      </c>
      <c r="B173" s="2" t="s">
        <v>165</v>
      </c>
      <c r="C173" s="6" t="s">
        <v>439</v>
      </c>
      <c r="D173" s="7">
        <v>1.1200000000000001</v>
      </c>
      <c r="E173" s="11">
        <v>1</v>
      </c>
      <c r="F173" s="5">
        <v>33911.138718948612</v>
      </c>
      <c r="G173" s="5">
        <v>32185.922810637519</v>
      </c>
      <c r="H173" s="5">
        <v>31358.636911617607</v>
      </c>
      <c r="I173" s="5"/>
      <c r="J173" s="5"/>
      <c r="K173" s="5">
        <v>31489.519988354095</v>
      </c>
      <c r="L173" s="5">
        <v>58286.958063148733</v>
      </c>
      <c r="M173" s="16">
        <v>30905.434360446736</v>
      </c>
      <c r="N173" s="16">
        <v>28947.104677781885</v>
      </c>
      <c r="O173" s="16">
        <v>30461.902527540988</v>
      </c>
      <c r="P173" s="16">
        <v>28686.877254129169</v>
      </c>
      <c r="Q173" s="16">
        <v>30067.234899885294</v>
      </c>
      <c r="R173" s="16">
        <v>28891.142789242538</v>
      </c>
    </row>
    <row r="174" spans="1:18" x14ac:dyDescent="0.25">
      <c r="A174" s="1">
        <v>164</v>
      </c>
      <c r="B174" s="2" t="s">
        <v>166</v>
      </c>
      <c r="C174" s="6" t="s">
        <v>440</v>
      </c>
      <c r="D174" s="7">
        <v>1.22</v>
      </c>
      <c r="E174" s="11">
        <v>1</v>
      </c>
      <c r="F174" s="5">
        <v>36938.918961711875</v>
      </c>
      <c r="G174" s="5">
        <v>35059.665918730148</v>
      </c>
      <c r="H174" s="5">
        <v>34158.515207297743</v>
      </c>
      <c r="I174" s="5"/>
      <c r="J174" s="5"/>
      <c r="K174" s="5">
        <v>34301.084273028566</v>
      </c>
      <c r="L174" s="5"/>
      <c r="M174" s="16"/>
      <c r="N174" s="16"/>
      <c r="O174" s="16"/>
      <c r="P174" s="16"/>
      <c r="Q174" s="16"/>
      <c r="R174" s="16"/>
    </row>
    <row r="175" spans="1:18" x14ac:dyDescent="0.25">
      <c r="A175" s="1">
        <v>165</v>
      </c>
      <c r="B175" s="2" t="s">
        <v>167</v>
      </c>
      <c r="C175" s="6" t="s">
        <v>441</v>
      </c>
      <c r="D175" s="7">
        <v>3.31</v>
      </c>
      <c r="E175" s="11">
        <v>1</v>
      </c>
      <c r="F175" s="5">
        <v>0</v>
      </c>
      <c r="G175" s="5"/>
      <c r="H175" s="5"/>
      <c r="I175" s="5"/>
      <c r="J175" s="5"/>
      <c r="K175" s="5"/>
      <c r="L175" s="5"/>
      <c r="M175" s="16"/>
      <c r="N175" s="16"/>
      <c r="O175" s="16"/>
      <c r="P175" s="16"/>
      <c r="Q175" s="16"/>
      <c r="R175" s="16"/>
    </row>
    <row r="176" spans="1:18" ht="30" x14ac:dyDescent="0.25">
      <c r="A176" s="1">
        <v>166</v>
      </c>
      <c r="B176" s="2" t="s">
        <v>168</v>
      </c>
      <c r="C176" s="6" t="s">
        <v>442</v>
      </c>
      <c r="D176" s="7">
        <v>0.99</v>
      </c>
      <c r="E176" s="11">
        <v>1</v>
      </c>
      <c r="F176" s="5">
        <v>29975.024403356361</v>
      </c>
      <c r="G176" s="5">
        <v>28450.056770117091</v>
      </c>
      <c r="H176" s="5">
        <v>27718.795127233418</v>
      </c>
      <c r="I176" s="5">
        <v>30498.511916604901</v>
      </c>
      <c r="J176" s="5">
        <v>29142.895215214907</v>
      </c>
      <c r="K176" s="5"/>
      <c r="L176" s="5">
        <v>51521.507573676106</v>
      </c>
      <c r="M176" s="16">
        <v>27318.196443609166</v>
      </c>
      <c r="N176" s="16">
        <v>25587.172884825057</v>
      </c>
      <c r="O176" s="16">
        <v>26926.145984165691</v>
      </c>
      <c r="P176" s="16">
        <v>25357.150429989171</v>
      </c>
      <c r="Q176" s="16">
        <v>26577.287991862893</v>
      </c>
      <c r="R176" s="16">
        <v>25537.706572634026</v>
      </c>
    </row>
    <row r="177" spans="1:18" ht="30" x14ac:dyDescent="0.25">
      <c r="A177" s="1">
        <v>167</v>
      </c>
      <c r="B177" s="2" t="s">
        <v>169</v>
      </c>
      <c r="C177" s="6" t="s">
        <v>443</v>
      </c>
      <c r="D177" s="7">
        <v>0.74</v>
      </c>
      <c r="E177" s="11">
        <v>0.8</v>
      </c>
      <c r="F177" s="5">
        <v>17924.459037158551</v>
      </c>
      <c r="G177" s="5">
        <v>17012.559199908403</v>
      </c>
      <c r="H177" s="5">
        <v>16575.279510426448</v>
      </c>
      <c r="I177" s="5">
        <v>18237.49399457586</v>
      </c>
      <c r="J177" s="5"/>
      <c r="K177" s="5">
        <v>16644.460565272879</v>
      </c>
      <c r="L177" s="5">
        <v>30808.820690521472</v>
      </c>
      <c r="M177" s="16">
        <v>16335.729590521843</v>
      </c>
      <c r="N177" s="16">
        <v>15300.612472541852</v>
      </c>
      <c r="O177" s="16">
        <v>16101.291335985949</v>
      </c>
      <c r="P177" s="16">
        <v>15163.063691468273</v>
      </c>
      <c r="Q177" s="16">
        <v>15892.681304225083</v>
      </c>
      <c r="R177" s="16">
        <v>15271.032617171055</v>
      </c>
    </row>
    <row r="178" spans="1:18" ht="45" x14ac:dyDescent="0.25">
      <c r="A178" s="1">
        <v>168</v>
      </c>
      <c r="B178" s="2" t="s">
        <v>170</v>
      </c>
      <c r="C178" s="6" t="s">
        <v>444</v>
      </c>
      <c r="D178" s="7">
        <v>0.69</v>
      </c>
      <c r="E178" s="11">
        <v>1</v>
      </c>
      <c r="F178" s="5">
        <v>20891.68367506655</v>
      </c>
      <c r="G178" s="5">
        <v>19828.827445839179</v>
      </c>
      <c r="H178" s="5">
        <v>19319.160240192985</v>
      </c>
      <c r="I178" s="5">
        <v>21256.538608542807</v>
      </c>
      <c r="J178" s="5"/>
      <c r="K178" s="5">
        <v>19399.793564253858</v>
      </c>
      <c r="L178" s="5">
        <v>35908.929521046979</v>
      </c>
      <c r="M178" s="16">
        <v>19039.955097060931</v>
      </c>
      <c r="N178" s="16">
        <v>17833.484131847763</v>
      </c>
      <c r="O178" s="16">
        <v>18766.707807145784</v>
      </c>
      <c r="P178" s="16">
        <v>17673.165451204572</v>
      </c>
      <c r="Q178" s="16">
        <v>18523.564357965042</v>
      </c>
      <c r="R178" s="16">
        <v>17799.007611229772</v>
      </c>
    </row>
    <row r="179" spans="1:18" x14ac:dyDescent="0.25">
      <c r="A179" s="1">
        <v>169</v>
      </c>
      <c r="B179" s="2" t="s">
        <v>171</v>
      </c>
      <c r="C179" s="6" t="s">
        <v>445</v>
      </c>
      <c r="D179" s="7">
        <v>0.72</v>
      </c>
      <c r="E179" s="11">
        <v>1</v>
      </c>
      <c r="F179" s="5">
        <v>21800.017747895534</v>
      </c>
      <c r="G179" s="5">
        <v>20690.950378266974</v>
      </c>
      <c r="H179" s="5">
        <v>20159.12372889703</v>
      </c>
      <c r="I179" s="5">
        <v>22180.735939349022</v>
      </c>
      <c r="J179" s="5">
        <v>21194.83288379266</v>
      </c>
      <c r="K179" s="5">
        <v>20243.262849656203</v>
      </c>
      <c r="L179" s="5">
        <v>37470.187326309897</v>
      </c>
      <c r="M179" s="16">
        <v>19867.779231715755</v>
      </c>
      <c r="N179" s="16">
        <v>18608.853007145495</v>
      </c>
      <c r="O179" s="16">
        <v>19582.651624847775</v>
      </c>
      <c r="P179" s="16">
        <v>18441.563949083033</v>
      </c>
      <c r="Q179" s="16">
        <v>19328.936721354828</v>
      </c>
      <c r="R179" s="16">
        <v>18572.877507370202</v>
      </c>
    </row>
    <row r="180" spans="1:18" x14ac:dyDescent="0.25">
      <c r="A180" s="1">
        <v>170</v>
      </c>
      <c r="B180" s="2" t="s">
        <v>172</v>
      </c>
      <c r="C180" s="6" t="s">
        <v>446</v>
      </c>
      <c r="D180" s="7">
        <v>0.59</v>
      </c>
      <c r="E180" s="11">
        <v>1</v>
      </c>
      <c r="F180" s="5">
        <v>17863.903432303283</v>
      </c>
      <c r="G180" s="5">
        <v>16955.08433774655</v>
      </c>
      <c r="H180" s="5">
        <v>16519.281944512844</v>
      </c>
      <c r="I180" s="5">
        <v>18175.88083918878</v>
      </c>
      <c r="J180" s="5">
        <v>17367.988057552317</v>
      </c>
      <c r="K180" s="5">
        <v>16588.229279579387</v>
      </c>
      <c r="L180" s="5">
        <v>30704.736836837274</v>
      </c>
      <c r="M180" s="16">
        <v>16280.541314878188</v>
      </c>
      <c r="N180" s="16">
        <v>15248.921214188669</v>
      </c>
      <c r="O180" s="16">
        <v>16046.895081472481</v>
      </c>
      <c r="P180" s="16">
        <v>15111.837124943042</v>
      </c>
      <c r="Q180" s="16">
        <v>15838.98981333243</v>
      </c>
      <c r="R180" s="16">
        <v>15219.441290761692</v>
      </c>
    </row>
    <row r="181" spans="1:18" x14ac:dyDescent="0.25">
      <c r="A181" s="1">
        <v>171</v>
      </c>
      <c r="B181" s="2" t="s">
        <v>173</v>
      </c>
      <c r="C181" s="6" t="s">
        <v>447</v>
      </c>
      <c r="D181" s="7">
        <v>0.72</v>
      </c>
      <c r="E181" s="11">
        <v>1</v>
      </c>
      <c r="F181" s="5">
        <v>21800.017747895534</v>
      </c>
      <c r="G181" s="5">
        <v>20690.950378266974</v>
      </c>
      <c r="H181" s="5"/>
      <c r="I181" s="5"/>
      <c r="J181" s="5"/>
      <c r="K181" s="5"/>
      <c r="L181" s="5">
        <v>37470.187326309897</v>
      </c>
      <c r="M181" s="16">
        <v>19867.779231715755</v>
      </c>
      <c r="N181" s="16">
        <v>18608.853007145495</v>
      </c>
      <c r="O181" s="16">
        <v>19582.651624847775</v>
      </c>
      <c r="P181" s="16">
        <v>18441.563949083033</v>
      </c>
      <c r="Q181" s="16">
        <v>19328.936721354828</v>
      </c>
      <c r="R181" s="16">
        <v>18572.877507370202</v>
      </c>
    </row>
    <row r="182" spans="1:18" ht="45" x14ac:dyDescent="0.25">
      <c r="A182" s="1">
        <v>172</v>
      </c>
      <c r="B182" s="2" t="s">
        <v>174</v>
      </c>
      <c r="C182" s="6" t="s">
        <v>448</v>
      </c>
      <c r="D182" s="7">
        <v>0.85</v>
      </c>
      <c r="E182" s="11">
        <v>1</v>
      </c>
      <c r="F182" s="5">
        <v>25736.132063487781</v>
      </c>
      <c r="G182" s="5">
        <v>24426.816418787399</v>
      </c>
      <c r="H182" s="5"/>
      <c r="I182" s="5">
        <v>26185.591039509258</v>
      </c>
      <c r="J182" s="5"/>
      <c r="K182" s="5"/>
      <c r="L182" s="5">
        <v>44235.637815782509</v>
      </c>
      <c r="M182" s="16">
        <v>23455.017148553321</v>
      </c>
      <c r="N182" s="16">
        <v>21968.784800102319</v>
      </c>
      <c r="O182" s="16">
        <v>23118.408168223064</v>
      </c>
      <c r="P182" s="16">
        <v>21771.290773223023</v>
      </c>
      <c r="Q182" s="16">
        <v>22818.883629377229</v>
      </c>
      <c r="R182" s="16">
        <v>21926.313723978707</v>
      </c>
    </row>
    <row r="183" spans="1:18" x14ac:dyDescent="0.25">
      <c r="A183" s="1">
        <v>173</v>
      </c>
      <c r="B183" s="2" t="s">
        <v>175</v>
      </c>
      <c r="C183" s="6" t="s">
        <v>449</v>
      </c>
      <c r="D183" s="7">
        <v>0.87</v>
      </c>
      <c r="E183" s="11">
        <v>1</v>
      </c>
      <c r="F183" s="5">
        <v>26341.68811204044</v>
      </c>
      <c r="G183" s="5">
        <v>25001.565040405931</v>
      </c>
      <c r="H183" s="5"/>
      <c r="I183" s="5"/>
      <c r="J183" s="5"/>
      <c r="K183" s="5"/>
      <c r="L183" s="5">
        <v>45276.476352624464</v>
      </c>
      <c r="M183" s="16">
        <v>24006.899904989874</v>
      </c>
      <c r="N183" s="16">
        <v>22485.697383634142</v>
      </c>
      <c r="O183" s="16">
        <v>23662.37071335773</v>
      </c>
      <c r="P183" s="16">
        <v>22283.556438475334</v>
      </c>
      <c r="Q183" s="16">
        <v>23355.798538303756</v>
      </c>
      <c r="R183" s="16">
        <v>22442.226988072329</v>
      </c>
    </row>
    <row r="184" spans="1:18" ht="30" x14ac:dyDescent="0.25">
      <c r="A184" s="1">
        <v>174</v>
      </c>
      <c r="B184" s="2" t="s">
        <v>176</v>
      </c>
      <c r="C184" s="6" t="s">
        <v>450</v>
      </c>
      <c r="D184" s="7">
        <v>0.75</v>
      </c>
      <c r="E184" s="11">
        <v>1</v>
      </c>
      <c r="F184" s="5">
        <v>22708.351820724514</v>
      </c>
      <c r="G184" s="5">
        <v>21553.073310694763</v>
      </c>
      <c r="H184" s="5"/>
      <c r="I184" s="5">
        <v>23104.933270155227</v>
      </c>
      <c r="J184" s="5"/>
      <c r="K184" s="5"/>
      <c r="L184" s="5">
        <v>39031.445131572807</v>
      </c>
      <c r="M184" s="16">
        <v>20695.603366370578</v>
      </c>
      <c r="N184" s="16">
        <v>19384.221882443224</v>
      </c>
      <c r="O184" s="16">
        <v>20398.595442549766</v>
      </c>
      <c r="P184" s="16">
        <v>19209.962446961494</v>
      </c>
      <c r="Q184" s="16">
        <v>20134.309084744615</v>
      </c>
      <c r="R184" s="16">
        <v>19346.747403510624</v>
      </c>
    </row>
    <row r="185" spans="1:18" ht="30" x14ac:dyDescent="0.25">
      <c r="A185" s="1">
        <v>175</v>
      </c>
      <c r="B185" s="2" t="s">
        <v>177</v>
      </c>
      <c r="C185" s="6" t="s">
        <v>451</v>
      </c>
      <c r="D185" s="7">
        <v>0.89</v>
      </c>
      <c r="E185" s="11">
        <v>1</v>
      </c>
      <c r="F185" s="5">
        <v>26947.244160593091</v>
      </c>
      <c r="G185" s="5">
        <v>25576.313662024455</v>
      </c>
      <c r="H185" s="5"/>
      <c r="I185" s="5">
        <v>27417.854147250873</v>
      </c>
      <c r="J185" s="5"/>
      <c r="K185" s="5"/>
      <c r="L185" s="5">
        <v>46317.314889466405</v>
      </c>
      <c r="M185" s="16">
        <v>24558.782661426423</v>
      </c>
      <c r="N185" s="16">
        <v>23002.609967165961</v>
      </c>
      <c r="O185" s="16">
        <v>24206.333258492392</v>
      </c>
      <c r="P185" s="16">
        <v>22795.822103727642</v>
      </c>
      <c r="Q185" s="16">
        <v>23892.713447230279</v>
      </c>
      <c r="R185" s="16">
        <v>22958.140252165944</v>
      </c>
    </row>
    <row r="186" spans="1:18" x14ac:dyDescent="0.25">
      <c r="A186" s="1">
        <v>176</v>
      </c>
      <c r="B186" s="2" t="s">
        <v>178</v>
      </c>
      <c r="C186" s="6" t="s">
        <v>452</v>
      </c>
      <c r="D186" s="7">
        <v>0.95</v>
      </c>
      <c r="E186" s="11">
        <v>1</v>
      </c>
      <c r="F186" s="5">
        <v>28763.912306251052</v>
      </c>
      <c r="G186" s="5">
        <v>27300.559526880035</v>
      </c>
      <c r="H186" s="5"/>
      <c r="I186" s="5">
        <v>29266.248808863289</v>
      </c>
      <c r="J186" s="5">
        <v>27965.404499448647</v>
      </c>
      <c r="K186" s="5"/>
      <c r="L186" s="5">
        <v>49439.830499992226</v>
      </c>
      <c r="M186" s="16">
        <v>26214.430930736067</v>
      </c>
      <c r="N186" s="16">
        <v>24553.347717761419</v>
      </c>
      <c r="O186" s="16">
        <v>25838.22089389637</v>
      </c>
      <c r="P186" s="16">
        <v>24332.61909948456</v>
      </c>
      <c r="Q186" s="16">
        <v>25503.458174009847</v>
      </c>
      <c r="R186" s="16">
        <v>24505.880044446792</v>
      </c>
    </row>
    <row r="187" spans="1:18" ht="30" x14ac:dyDescent="0.25">
      <c r="A187" s="1">
        <v>177</v>
      </c>
      <c r="B187" s="2" t="s">
        <v>179</v>
      </c>
      <c r="C187" s="6" t="s">
        <v>453</v>
      </c>
      <c r="D187" s="7">
        <v>0.27</v>
      </c>
      <c r="E187" s="11">
        <v>1</v>
      </c>
      <c r="F187" s="5">
        <v>8175.0066554608266</v>
      </c>
      <c r="G187" s="5">
        <v>7759.1063918501168</v>
      </c>
      <c r="H187" s="5"/>
      <c r="I187" s="5">
        <v>8317.7759772558838</v>
      </c>
      <c r="J187" s="5"/>
      <c r="K187" s="5"/>
      <c r="L187" s="5">
        <v>14051.320247366213</v>
      </c>
      <c r="M187" s="16">
        <v>7450.4172118934093</v>
      </c>
      <c r="N187" s="16">
        <v>6978.3198776795616</v>
      </c>
      <c r="O187" s="16">
        <v>7343.4943593179169</v>
      </c>
      <c r="P187" s="16">
        <v>6915.5864809061386</v>
      </c>
      <c r="Q187" s="16">
        <v>7248.351270508062</v>
      </c>
      <c r="R187" s="16">
        <v>6964.8290652638261</v>
      </c>
    </row>
    <row r="188" spans="1:18" ht="30" x14ac:dyDescent="0.25">
      <c r="A188" s="1">
        <v>178</v>
      </c>
      <c r="B188" s="2" t="s">
        <v>180</v>
      </c>
      <c r="C188" s="6" t="s">
        <v>454</v>
      </c>
      <c r="D188" s="7">
        <v>0.63</v>
      </c>
      <c r="E188" s="11">
        <v>1</v>
      </c>
      <c r="F188" s="5">
        <v>19075.015529408593</v>
      </c>
      <c r="G188" s="5">
        <v>18104.581580983606</v>
      </c>
      <c r="H188" s="5"/>
      <c r="I188" s="5">
        <v>19408.143946930395</v>
      </c>
      <c r="J188" s="5"/>
      <c r="K188" s="5"/>
      <c r="L188" s="5">
        <v>32786.413910521158</v>
      </c>
      <c r="M188" s="16">
        <v>17384.306827751287</v>
      </c>
      <c r="N188" s="16">
        <v>16282.746381252309</v>
      </c>
      <c r="O188" s="16">
        <v>17134.820171741805</v>
      </c>
      <c r="P188" s="16">
        <v>16136.368455447657</v>
      </c>
      <c r="Q188" s="16">
        <v>16912.819631185477</v>
      </c>
      <c r="R188" s="16">
        <v>16251.267818948927</v>
      </c>
    </row>
    <row r="189" spans="1:18" ht="30" x14ac:dyDescent="0.25">
      <c r="A189" s="1">
        <v>179</v>
      </c>
      <c r="B189" s="2" t="s">
        <v>181</v>
      </c>
      <c r="C189" s="6" t="s">
        <v>455</v>
      </c>
      <c r="D189" s="7">
        <v>0.86</v>
      </c>
      <c r="E189" s="11">
        <v>1</v>
      </c>
      <c r="F189" s="5">
        <v>26038.910087764107</v>
      </c>
      <c r="G189" s="5">
        <v>24714.190729596659</v>
      </c>
      <c r="H189" s="5">
        <v>24078.953342849225</v>
      </c>
      <c r="I189" s="5">
        <v>26493.656816444658</v>
      </c>
      <c r="J189" s="5"/>
      <c r="K189" s="5"/>
      <c r="L189" s="5">
        <v>44756.057084203479</v>
      </c>
      <c r="M189" s="16">
        <v>23730.958526771596</v>
      </c>
      <c r="N189" s="16">
        <v>22227.241091868229</v>
      </c>
      <c r="O189" s="16">
        <v>23390.389440790397</v>
      </c>
      <c r="P189" s="16">
        <v>22027.423605849177</v>
      </c>
      <c r="Q189" s="16">
        <v>23087.341083840489</v>
      </c>
      <c r="R189" s="16">
        <v>22184.270356025514</v>
      </c>
    </row>
    <row r="190" spans="1:18" ht="30" x14ac:dyDescent="0.25">
      <c r="A190" s="1">
        <v>180</v>
      </c>
      <c r="B190" s="2" t="s">
        <v>182</v>
      </c>
      <c r="C190" s="6" t="s">
        <v>456</v>
      </c>
      <c r="D190" s="7">
        <v>0.68</v>
      </c>
      <c r="E190" s="11">
        <v>1</v>
      </c>
      <c r="F190" s="5">
        <v>20588.905650790228</v>
      </c>
      <c r="G190" s="5">
        <v>19541.453135029922</v>
      </c>
      <c r="H190" s="5">
        <v>19039.172410624975</v>
      </c>
      <c r="I190" s="5"/>
      <c r="J190" s="5"/>
      <c r="K190" s="5">
        <v>19118.637135786415</v>
      </c>
      <c r="L190" s="5">
        <v>35388.510252626016</v>
      </c>
      <c r="M190" s="16">
        <v>18764.01371884266</v>
      </c>
      <c r="N190" s="16">
        <v>17575.027840081857</v>
      </c>
      <c r="O190" s="16">
        <v>18494.726534578458</v>
      </c>
      <c r="P190" s="16">
        <v>17417.032618578425</v>
      </c>
      <c r="Q190" s="16">
        <v>18255.106903501786</v>
      </c>
      <c r="R190" s="16">
        <v>17541.050979182968</v>
      </c>
    </row>
    <row r="191" spans="1:18" ht="45" x14ac:dyDescent="0.25">
      <c r="A191" s="1">
        <v>181</v>
      </c>
      <c r="B191" s="2" t="s">
        <v>183</v>
      </c>
      <c r="C191" s="6" t="s">
        <v>457</v>
      </c>
      <c r="D191" s="7">
        <v>1</v>
      </c>
      <c r="E191" s="11">
        <v>1</v>
      </c>
      <c r="F191" s="5">
        <v>0</v>
      </c>
      <c r="G191" s="5"/>
      <c r="H191" s="5"/>
      <c r="I191" s="5"/>
      <c r="J191" s="5"/>
      <c r="K191" s="5"/>
      <c r="L191" s="5"/>
      <c r="M191" s="16"/>
      <c r="N191" s="16"/>
      <c r="O191" s="16"/>
      <c r="P191" s="16"/>
      <c r="Q191" s="16"/>
      <c r="R191" s="16"/>
    </row>
    <row r="192" spans="1:18" x14ac:dyDescent="0.25">
      <c r="A192" s="1">
        <v>182</v>
      </c>
      <c r="B192" s="2" t="s">
        <v>184</v>
      </c>
      <c r="C192" s="6" t="s">
        <v>458</v>
      </c>
      <c r="D192" s="7">
        <v>2.0499999999999998</v>
      </c>
      <c r="E192" s="11">
        <v>1</v>
      </c>
      <c r="F192" s="5">
        <v>62069.494976647002</v>
      </c>
      <c r="G192" s="5">
        <v>58911.733715899027</v>
      </c>
      <c r="H192" s="5">
        <v>57397.505061442927</v>
      </c>
      <c r="I192" s="5">
        <v>63153.484271757625</v>
      </c>
      <c r="J192" s="5"/>
      <c r="K192" s="5"/>
      <c r="L192" s="5">
        <v>106685.950026299</v>
      </c>
      <c r="M192" s="16">
        <v>56567.982534746247</v>
      </c>
      <c r="N192" s="16">
        <v>52983.539812011477</v>
      </c>
      <c r="O192" s="16">
        <v>55756.160876302689</v>
      </c>
      <c r="P192" s="16">
        <v>52507.230688361415</v>
      </c>
      <c r="Q192" s="16">
        <v>55033.778164968608</v>
      </c>
      <c r="R192" s="16">
        <v>52881.109569595705</v>
      </c>
    </row>
    <row r="193" spans="1:18" ht="30" x14ac:dyDescent="0.25">
      <c r="A193" s="1">
        <v>183</v>
      </c>
      <c r="B193" s="2" t="s">
        <v>185</v>
      </c>
      <c r="C193" s="6" t="s">
        <v>459</v>
      </c>
      <c r="D193" s="7">
        <v>1.54</v>
      </c>
      <c r="E193" s="11">
        <v>1</v>
      </c>
      <c r="F193" s="5">
        <v>0</v>
      </c>
      <c r="G193" s="5"/>
      <c r="H193" s="5"/>
      <c r="I193" s="5"/>
      <c r="J193" s="5"/>
      <c r="K193" s="5"/>
      <c r="L193" s="5"/>
      <c r="M193" s="16"/>
      <c r="N193" s="16"/>
      <c r="O193" s="16"/>
      <c r="P193" s="16"/>
      <c r="Q193" s="16"/>
      <c r="R193" s="16"/>
    </row>
    <row r="194" spans="1:18" ht="30" x14ac:dyDescent="0.25">
      <c r="A194" s="1">
        <v>184</v>
      </c>
      <c r="B194" s="2" t="s">
        <v>186</v>
      </c>
      <c r="C194" s="6" t="s">
        <v>460</v>
      </c>
      <c r="D194" s="7">
        <v>1.92</v>
      </c>
      <c r="E194" s="11">
        <v>1</v>
      </c>
      <c r="F194" s="5">
        <v>58133.380661054762</v>
      </c>
      <c r="G194" s="5">
        <v>55175.867675378606</v>
      </c>
      <c r="H194" s="5">
        <v>53757.663277058753</v>
      </c>
      <c r="I194" s="5">
        <v>59148.629171597393</v>
      </c>
      <c r="J194" s="5"/>
      <c r="K194" s="5"/>
      <c r="L194" s="5">
        <v>99920.499536826392</v>
      </c>
      <c r="M194" s="16">
        <v>52980.744617908684</v>
      </c>
      <c r="N194" s="16">
        <v>49623.608019054656</v>
      </c>
      <c r="O194" s="16">
        <v>52220.404332927406</v>
      </c>
      <c r="P194" s="16">
        <v>49177.503864221428</v>
      </c>
      <c r="Q194" s="16">
        <v>51543.831256946214</v>
      </c>
      <c r="R194" s="16">
        <v>49527.673352987207</v>
      </c>
    </row>
    <row r="195" spans="1:18" ht="30" x14ac:dyDescent="0.25">
      <c r="A195" s="1">
        <v>185</v>
      </c>
      <c r="B195" s="2" t="s">
        <v>187</v>
      </c>
      <c r="C195" s="6" t="s">
        <v>461</v>
      </c>
      <c r="D195" s="7">
        <v>2.21</v>
      </c>
      <c r="E195" s="11">
        <v>1</v>
      </c>
      <c r="F195" s="5">
        <v>66913.943365068233</v>
      </c>
      <c r="G195" s="5">
        <v>63509.722688847243</v>
      </c>
      <c r="H195" s="5">
        <v>61877.310334531161</v>
      </c>
      <c r="I195" s="5">
        <v>68082.536702724072</v>
      </c>
      <c r="J195" s="5"/>
      <c r="K195" s="5"/>
      <c r="L195" s="5"/>
      <c r="M195" s="16"/>
      <c r="N195" s="16"/>
      <c r="O195" s="16"/>
      <c r="P195" s="16"/>
      <c r="Q195" s="16"/>
      <c r="R195" s="16"/>
    </row>
    <row r="196" spans="1:18" ht="30" x14ac:dyDescent="0.25">
      <c r="A196" s="1">
        <v>186</v>
      </c>
      <c r="B196" s="2" t="s">
        <v>188</v>
      </c>
      <c r="C196" s="6" t="s">
        <v>462</v>
      </c>
      <c r="D196" s="7">
        <v>2.69</v>
      </c>
      <c r="E196" s="11">
        <v>1</v>
      </c>
      <c r="F196" s="5">
        <v>0</v>
      </c>
      <c r="G196" s="5"/>
      <c r="H196" s="5"/>
      <c r="I196" s="5"/>
      <c r="J196" s="5"/>
      <c r="K196" s="5"/>
      <c r="L196" s="5"/>
      <c r="M196" s="16"/>
      <c r="N196" s="16"/>
      <c r="O196" s="16"/>
      <c r="P196" s="16"/>
      <c r="Q196" s="16"/>
      <c r="R196" s="16"/>
    </row>
    <row r="197" spans="1:18" ht="30" x14ac:dyDescent="0.25">
      <c r="A197" s="1">
        <v>187</v>
      </c>
      <c r="B197" s="2" t="s">
        <v>189</v>
      </c>
      <c r="C197" s="6" t="s">
        <v>463</v>
      </c>
      <c r="D197" s="7">
        <v>0.99</v>
      </c>
      <c r="E197" s="11">
        <v>1</v>
      </c>
      <c r="F197" s="5">
        <v>29975.024403356361</v>
      </c>
      <c r="G197" s="5">
        <v>28450.056770117091</v>
      </c>
      <c r="H197" s="5"/>
      <c r="I197" s="5"/>
      <c r="J197" s="5"/>
      <c r="K197" s="5"/>
      <c r="L197" s="5">
        <v>51521.507573676106</v>
      </c>
      <c r="M197" s="16">
        <v>27318.196443609166</v>
      </c>
      <c r="N197" s="16">
        <v>25587.172884825057</v>
      </c>
      <c r="O197" s="16">
        <v>26926.145984165691</v>
      </c>
      <c r="P197" s="16">
        <v>25357.150429989171</v>
      </c>
      <c r="Q197" s="16">
        <v>26577.287991862893</v>
      </c>
      <c r="R197" s="16">
        <v>25537.706572634026</v>
      </c>
    </row>
    <row r="198" spans="1:18" x14ac:dyDescent="0.25">
      <c r="A198" s="1">
        <v>188</v>
      </c>
      <c r="B198" s="2" t="s">
        <v>190</v>
      </c>
      <c r="C198" s="6" t="s">
        <v>464</v>
      </c>
      <c r="D198" s="7">
        <v>1.52</v>
      </c>
      <c r="E198" s="11">
        <v>1</v>
      </c>
      <c r="F198" s="5">
        <v>46022.25969000168</v>
      </c>
      <c r="G198" s="5">
        <v>43680.895243008054</v>
      </c>
      <c r="H198" s="5"/>
      <c r="I198" s="5"/>
      <c r="J198" s="5"/>
      <c r="K198" s="5"/>
      <c r="L198" s="5">
        <v>79103.728799987555</v>
      </c>
      <c r="M198" s="16">
        <v>41943.089489177706</v>
      </c>
      <c r="N198" s="16">
        <v>39285.356348418267</v>
      </c>
      <c r="O198" s="16">
        <v>41341.15343023419</v>
      </c>
      <c r="P198" s="16">
        <v>38932.190559175295</v>
      </c>
      <c r="Q198" s="16">
        <v>40805.533078415749</v>
      </c>
      <c r="R198" s="16">
        <v>39209.408071114864</v>
      </c>
    </row>
    <row r="199" spans="1:18" ht="30" x14ac:dyDescent="0.25">
      <c r="A199" s="1">
        <v>189</v>
      </c>
      <c r="B199" s="2" t="s">
        <v>191</v>
      </c>
      <c r="C199" s="6" t="s">
        <v>465</v>
      </c>
      <c r="D199" s="7">
        <v>0.76</v>
      </c>
      <c r="E199" s="11">
        <v>0.9</v>
      </c>
      <c r="F199" s="5">
        <v>20710.016860500757</v>
      </c>
      <c r="G199" s="5">
        <v>19656.402859353624</v>
      </c>
      <c r="H199" s="5"/>
      <c r="I199" s="5"/>
      <c r="J199" s="5"/>
      <c r="K199" s="5"/>
      <c r="L199" s="5">
        <v>35596.677959994398</v>
      </c>
      <c r="M199" s="16">
        <v>18874.39027012997</v>
      </c>
      <c r="N199" s="16">
        <v>17678.410356788219</v>
      </c>
      <c r="O199" s="16">
        <v>18603.519043605385</v>
      </c>
      <c r="P199" s="16">
        <v>17519.485751628883</v>
      </c>
      <c r="Q199" s="16">
        <v>18362.48988528709</v>
      </c>
      <c r="R199" s="16">
        <v>17644.233632001691</v>
      </c>
    </row>
    <row r="200" spans="1:18" ht="30" x14ac:dyDescent="0.25">
      <c r="A200" s="1">
        <v>190</v>
      </c>
      <c r="B200" s="2" t="s">
        <v>192</v>
      </c>
      <c r="C200" s="6" t="s">
        <v>466</v>
      </c>
      <c r="D200" s="7">
        <v>0.95</v>
      </c>
      <c r="E200" s="11">
        <v>1</v>
      </c>
      <c r="F200" s="5">
        <v>28763.912306251052</v>
      </c>
      <c r="G200" s="5">
        <v>27300.559526880035</v>
      </c>
      <c r="H200" s="5"/>
      <c r="I200" s="5"/>
      <c r="J200" s="5"/>
      <c r="K200" s="5"/>
      <c r="L200" s="5">
        <v>49439.830499992226</v>
      </c>
      <c r="M200" s="16">
        <v>26214.430930736067</v>
      </c>
      <c r="N200" s="16">
        <v>24553.347717761419</v>
      </c>
      <c r="O200" s="16">
        <v>25838.22089389637</v>
      </c>
      <c r="P200" s="16">
        <v>24332.61909948456</v>
      </c>
      <c r="Q200" s="16">
        <v>25503.458174009847</v>
      </c>
      <c r="R200" s="16">
        <v>24505.880044446792</v>
      </c>
    </row>
    <row r="201" spans="1:18" ht="30" x14ac:dyDescent="0.25">
      <c r="A201" s="1">
        <v>191</v>
      </c>
      <c r="B201" s="2" t="s">
        <v>193</v>
      </c>
      <c r="C201" s="6" t="s">
        <v>467</v>
      </c>
      <c r="D201" s="7">
        <v>1.42</v>
      </c>
      <c r="E201" s="11">
        <v>1</v>
      </c>
      <c r="F201" s="5">
        <v>42994.479447238409</v>
      </c>
      <c r="G201" s="5">
        <v>40807.152134915421</v>
      </c>
      <c r="H201" s="5"/>
      <c r="I201" s="5"/>
      <c r="J201" s="5"/>
      <c r="K201" s="5"/>
      <c r="L201" s="5">
        <v>73899.536115777853</v>
      </c>
      <c r="M201" s="16">
        <v>39183.67570699496</v>
      </c>
      <c r="N201" s="16">
        <v>36700.793430759171</v>
      </c>
      <c r="O201" s="16">
        <v>38621.340704560891</v>
      </c>
      <c r="P201" s="16">
        <v>36370.862232913765</v>
      </c>
      <c r="Q201" s="16">
        <v>38120.958533783138</v>
      </c>
      <c r="R201" s="16">
        <v>36629.841750646781</v>
      </c>
    </row>
    <row r="202" spans="1:18" ht="30" x14ac:dyDescent="0.25">
      <c r="A202" s="1">
        <v>192</v>
      </c>
      <c r="B202" s="2" t="s">
        <v>194</v>
      </c>
      <c r="C202" s="6" t="s">
        <v>468</v>
      </c>
      <c r="D202" s="7">
        <v>4.8</v>
      </c>
      <c r="E202" s="11">
        <v>1</v>
      </c>
      <c r="F202" s="5">
        <v>145333.45165263687</v>
      </c>
      <c r="G202" s="5"/>
      <c r="H202" s="5"/>
      <c r="I202" s="5"/>
      <c r="J202" s="5"/>
      <c r="K202" s="5"/>
      <c r="L202" s="5"/>
      <c r="M202" s="16"/>
      <c r="N202" s="16"/>
      <c r="O202" s="16"/>
      <c r="P202" s="16"/>
      <c r="Q202" s="16"/>
      <c r="R202" s="16"/>
    </row>
    <row r="203" spans="1:18" ht="45" x14ac:dyDescent="0.25">
      <c r="A203" s="1">
        <v>193</v>
      </c>
      <c r="B203" s="2" t="s">
        <v>195</v>
      </c>
      <c r="C203" s="6" t="s">
        <v>469</v>
      </c>
      <c r="D203" s="7">
        <v>3.15</v>
      </c>
      <c r="E203" s="11">
        <v>1</v>
      </c>
      <c r="F203" s="5">
        <v>95375.077647042941</v>
      </c>
      <c r="G203" s="5">
        <v>90522.907904918</v>
      </c>
      <c r="H203" s="5">
        <v>88196.166313924492</v>
      </c>
      <c r="I203" s="5"/>
      <c r="J203" s="5"/>
      <c r="K203" s="5"/>
      <c r="L203" s="5"/>
      <c r="M203" s="16"/>
      <c r="N203" s="16"/>
      <c r="O203" s="16"/>
      <c r="P203" s="16"/>
      <c r="Q203" s="16"/>
      <c r="R203" s="16"/>
    </row>
    <row r="204" spans="1:18" x14ac:dyDescent="0.25">
      <c r="A204" s="1">
        <v>194</v>
      </c>
      <c r="B204" s="2" t="s">
        <v>196</v>
      </c>
      <c r="C204" s="6" t="s">
        <v>470</v>
      </c>
      <c r="D204" s="7">
        <v>4.46</v>
      </c>
      <c r="E204" s="11">
        <v>1</v>
      </c>
      <c r="F204" s="5">
        <v>0</v>
      </c>
      <c r="G204" s="5"/>
      <c r="H204" s="5"/>
      <c r="I204" s="5"/>
      <c r="J204" s="5"/>
      <c r="K204" s="5"/>
      <c r="L204" s="5"/>
      <c r="M204" s="16"/>
      <c r="N204" s="16"/>
      <c r="O204" s="16"/>
      <c r="P204" s="16"/>
      <c r="Q204" s="16"/>
      <c r="R204" s="16"/>
    </row>
    <row r="205" spans="1:18" ht="30" x14ac:dyDescent="0.25">
      <c r="A205" s="1">
        <v>195</v>
      </c>
      <c r="B205" s="2" t="s">
        <v>197</v>
      </c>
      <c r="C205" s="6" t="s">
        <v>471</v>
      </c>
      <c r="D205" s="7">
        <v>0.79</v>
      </c>
      <c r="E205" s="11">
        <v>1</v>
      </c>
      <c r="F205" s="5">
        <v>23919.463917829824</v>
      </c>
      <c r="G205" s="5">
        <v>22702.570553931822</v>
      </c>
      <c r="H205" s="5">
        <v>22119.038535873133</v>
      </c>
      <c r="I205" s="5"/>
      <c r="J205" s="5"/>
      <c r="K205" s="5"/>
      <c r="L205" s="5">
        <v>41113.122205256695</v>
      </c>
      <c r="M205" s="16">
        <v>21799.368879243681</v>
      </c>
      <c r="N205" s="16">
        <v>20418.047049506866</v>
      </c>
      <c r="O205" s="16">
        <v>21486.52053281909</v>
      </c>
      <c r="P205" s="16">
        <v>20234.493777466108</v>
      </c>
      <c r="Q205" s="16">
        <v>21208.138902597664</v>
      </c>
      <c r="R205" s="16">
        <v>20378.573931697862</v>
      </c>
    </row>
    <row r="206" spans="1:18" ht="30" x14ac:dyDescent="0.25">
      <c r="A206" s="1">
        <v>196</v>
      </c>
      <c r="B206" s="2" t="s">
        <v>198</v>
      </c>
      <c r="C206" s="6" t="s">
        <v>472</v>
      </c>
      <c r="D206" s="7">
        <v>0.93</v>
      </c>
      <c r="E206" s="11">
        <v>1</v>
      </c>
      <c r="F206" s="5">
        <v>28158.3562576984</v>
      </c>
      <c r="G206" s="5">
        <v>26725.810905261511</v>
      </c>
      <c r="H206" s="5">
        <v>26038.868149825332</v>
      </c>
      <c r="I206" s="5"/>
      <c r="J206" s="5"/>
      <c r="K206" s="5"/>
      <c r="L206" s="5">
        <v>48398.991963150285</v>
      </c>
      <c r="M206" s="16">
        <v>25662.548174299518</v>
      </c>
      <c r="N206" s="16">
        <v>24036.435134229599</v>
      </c>
      <c r="O206" s="16">
        <v>25294.258348761712</v>
      </c>
      <c r="P206" s="16">
        <v>23820.353434232253</v>
      </c>
      <c r="Q206" s="16">
        <v>24966.543265083325</v>
      </c>
      <c r="R206" s="16">
        <v>23989.966780353177</v>
      </c>
    </row>
    <row r="207" spans="1:18" ht="30" x14ac:dyDescent="0.25">
      <c r="A207" s="1">
        <v>197</v>
      </c>
      <c r="B207" s="2" t="s">
        <v>199</v>
      </c>
      <c r="C207" s="6" t="s">
        <v>473</v>
      </c>
      <c r="D207" s="7">
        <v>1.37</v>
      </c>
      <c r="E207" s="11">
        <v>1</v>
      </c>
      <c r="F207" s="5">
        <v>41480.589325856788</v>
      </c>
      <c r="G207" s="5">
        <v>39370.280580869112</v>
      </c>
      <c r="H207" s="5">
        <v>38358.332650817967</v>
      </c>
      <c r="I207" s="5"/>
      <c r="J207" s="5"/>
      <c r="K207" s="5"/>
      <c r="L207" s="5">
        <v>71297.439773673002</v>
      </c>
      <c r="M207" s="16">
        <v>37803.968815903594</v>
      </c>
      <c r="N207" s="16">
        <v>35408.511971929627</v>
      </c>
      <c r="O207" s="16">
        <v>37261.434341724242</v>
      </c>
      <c r="P207" s="16">
        <v>35090.198069783</v>
      </c>
      <c r="Q207" s="16">
        <v>36778.671261466836</v>
      </c>
      <c r="R207" s="16">
        <v>35340.058590412751</v>
      </c>
    </row>
    <row r="208" spans="1:18" ht="30" x14ac:dyDescent="0.25">
      <c r="A208" s="1">
        <v>198</v>
      </c>
      <c r="B208" s="2" t="s">
        <v>200</v>
      </c>
      <c r="C208" s="6" t="s">
        <v>474</v>
      </c>
      <c r="D208" s="7">
        <v>1.51</v>
      </c>
      <c r="E208" s="11">
        <v>1</v>
      </c>
      <c r="F208" s="5">
        <v>45719.481665725354</v>
      </c>
      <c r="G208" s="5">
        <v>43393.520932198793</v>
      </c>
      <c r="H208" s="5">
        <v>42278.162264770159</v>
      </c>
      <c r="I208" s="5"/>
      <c r="J208" s="5"/>
      <c r="K208" s="5"/>
      <c r="L208" s="5"/>
      <c r="M208" s="16"/>
      <c r="N208" s="16"/>
      <c r="O208" s="16"/>
      <c r="P208" s="16"/>
      <c r="Q208" s="16"/>
      <c r="R208" s="16"/>
    </row>
    <row r="209" spans="1:18" ht="30" x14ac:dyDescent="0.25">
      <c r="A209" s="1">
        <v>199</v>
      </c>
      <c r="B209" s="2" t="s">
        <v>201</v>
      </c>
      <c r="C209" s="6" t="s">
        <v>475</v>
      </c>
      <c r="D209" s="7">
        <v>1.73</v>
      </c>
      <c r="E209" s="11">
        <v>1</v>
      </c>
      <c r="F209" s="5">
        <v>52380.598199804554</v>
      </c>
      <c r="G209" s="5"/>
      <c r="H209" s="5"/>
      <c r="I209" s="5"/>
      <c r="J209" s="5"/>
      <c r="K209" s="5"/>
      <c r="L209" s="5"/>
      <c r="M209" s="16"/>
      <c r="N209" s="16"/>
      <c r="O209" s="16"/>
      <c r="P209" s="16"/>
      <c r="Q209" s="16"/>
      <c r="R209" s="16"/>
    </row>
    <row r="210" spans="1:18" ht="45" x14ac:dyDescent="0.25">
      <c r="A210" s="1">
        <v>200</v>
      </c>
      <c r="B210" s="2" t="s">
        <v>202</v>
      </c>
      <c r="C210" s="6" t="s">
        <v>476</v>
      </c>
      <c r="D210" s="7">
        <v>1.04</v>
      </c>
      <c r="E210" s="11">
        <v>1</v>
      </c>
      <c r="F210" s="5">
        <v>31488.914524737993</v>
      </c>
      <c r="G210" s="5">
        <v>29886.928324163408</v>
      </c>
      <c r="H210" s="5">
        <v>29118.734275073486</v>
      </c>
      <c r="I210" s="5"/>
      <c r="J210" s="5"/>
      <c r="K210" s="5"/>
      <c r="L210" s="5"/>
      <c r="M210" s="16"/>
      <c r="N210" s="16"/>
      <c r="O210" s="16"/>
      <c r="P210" s="16"/>
      <c r="Q210" s="16"/>
      <c r="R210" s="16"/>
    </row>
    <row r="211" spans="1:18" x14ac:dyDescent="0.25">
      <c r="A211" s="1">
        <v>201</v>
      </c>
      <c r="B211" s="2" t="s">
        <v>203</v>
      </c>
      <c r="C211" s="6" t="s">
        <v>477</v>
      </c>
      <c r="D211" s="7">
        <v>0.9</v>
      </c>
      <c r="E211" s="11">
        <v>1</v>
      </c>
      <c r="F211" s="5">
        <v>27250.02218486942</v>
      </c>
      <c r="G211" s="5">
        <v>25863.687972833719</v>
      </c>
      <c r="H211" s="5">
        <v>25198.904661121287</v>
      </c>
      <c r="I211" s="5"/>
      <c r="J211" s="5"/>
      <c r="K211" s="5"/>
      <c r="L211" s="5">
        <v>46837.734157887375</v>
      </c>
      <c r="M211" s="16">
        <v>24834.724039644698</v>
      </c>
      <c r="N211" s="16">
        <v>23261.066258931871</v>
      </c>
      <c r="O211" s="16">
        <v>24478.314531059721</v>
      </c>
      <c r="P211" s="16">
        <v>23051.954936353795</v>
      </c>
      <c r="Q211" s="16">
        <v>24161.170901693538</v>
      </c>
      <c r="R211" s="16">
        <v>23216.096884212751</v>
      </c>
    </row>
    <row r="212" spans="1:18" ht="30" x14ac:dyDescent="0.25">
      <c r="A212" s="1">
        <v>202</v>
      </c>
      <c r="B212" s="2" t="s">
        <v>204</v>
      </c>
      <c r="C212" s="6" t="s">
        <v>478</v>
      </c>
      <c r="D212" s="7">
        <v>0.67</v>
      </c>
      <c r="E212" s="11">
        <v>1</v>
      </c>
      <c r="F212" s="5">
        <v>20286.127626513902</v>
      </c>
      <c r="G212" s="5">
        <v>19254.078824220658</v>
      </c>
      <c r="H212" s="5">
        <v>18759.184581056961</v>
      </c>
      <c r="I212" s="5"/>
      <c r="J212" s="5"/>
      <c r="K212" s="5"/>
      <c r="L212" s="5">
        <v>34868.090984205046</v>
      </c>
      <c r="M212" s="16">
        <v>18488.072340624385</v>
      </c>
      <c r="N212" s="16">
        <v>17316.571548315947</v>
      </c>
      <c r="O212" s="16">
        <v>18222.745262011125</v>
      </c>
      <c r="P212" s="16">
        <v>17160.899785952271</v>
      </c>
      <c r="Q212" s="16">
        <v>17986.649449038527</v>
      </c>
      <c r="R212" s="16">
        <v>17283.094347136161</v>
      </c>
    </row>
    <row r="213" spans="1:18" ht="30" x14ac:dyDescent="0.25">
      <c r="A213" s="1">
        <v>203</v>
      </c>
      <c r="B213" s="2" t="s">
        <v>205</v>
      </c>
      <c r="C213" s="6" t="s">
        <v>479</v>
      </c>
      <c r="D213" s="7">
        <v>1.2</v>
      </c>
      <c r="E213" s="11">
        <v>1</v>
      </c>
      <c r="F213" s="5">
        <v>36333.362913159217</v>
      </c>
      <c r="G213" s="5">
        <v>34484.91729711162</v>
      </c>
      <c r="H213" s="5">
        <v>33598.539548161716</v>
      </c>
      <c r="I213" s="5"/>
      <c r="J213" s="5"/>
      <c r="K213" s="5"/>
      <c r="L213" s="5"/>
      <c r="M213" s="16"/>
      <c r="N213" s="16"/>
      <c r="O213" s="16"/>
      <c r="P213" s="16"/>
      <c r="Q213" s="16"/>
      <c r="R213" s="16"/>
    </row>
    <row r="214" spans="1:18" ht="30" x14ac:dyDescent="0.25">
      <c r="A214" s="1">
        <v>204</v>
      </c>
      <c r="B214" s="2" t="s">
        <v>206</v>
      </c>
      <c r="C214" s="6" t="s">
        <v>480</v>
      </c>
      <c r="D214" s="7">
        <v>1.39</v>
      </c>
      <c r="E214" s="11">
        <v>1</v>
      </c>
      <c r="F214" s="5">
        <v>42086.14537440944</v>
      </c>
      <c r="G214" s="5"/>
      <c r="H214" s="5">
        <v>38918.308309953994</v>
      </c>
      <c r="I214" s="5"/>
      <c r="J214" s="5"/>
      <c r="K214" s="5"/>
      <c r="L214" s="5"/>
      <c r="M214" s="16"/>
      <c r="N214" s="16"/>
      <c r="O214" s="16"/>
      <c r="P214" s="16"/>
      <c r="Q214" s="16"/>
      <c r="R214" s="16"/>
    </row>
    <row r="215" spans="1:18" ht="30" x14ac:dyDescent="0.25">
      <c r="A215" s="1">
        <v>205</v>
      </c>
      <c r="B215" s="2" t="s">
        <v>207</v>
      </c>
      <c r="C215" s="6" t="s">
        <v>481</v>
      </c>
      <c r="D215" s="7">
        <v>2.0099999999999998</v>
      </c>
      <c r="E215" s="11">
        <v>1</v>
      </c>
      <c r="F215" s="5">
        <v>60858.382879541692</v>
      </c>
      <c r="G215" s="5"/>
      <c r="H215" s="5">
        <v>56277.553743170873</v>
      </c>
      <c r="I215" s="5"/>
      <c r="J215" s="5"/>
      <c r="K215" s="5"/>
      <c r="L215" s="5"/>
      <c r="M215" s="16"/>
      <c r="N215" s="16"/>
      <c r="O215" s="16"/>
      <c r="P215" s="16"/>
      <c r="Q215" s="16"/>
      <c r="R215" s="16"/>
    </row>
    <row r="216" spans="1:18" ht="30" x14ac:dyDescent="0.25">
      <c r="A216" s="1">
        <v>206</v>
      </c>
      <c r="B216" s="2" t="s">
        <v>208</v>
      </c>
      <c r="C216" s="6" t="s">
        <v>482</v>
      </c>
      <c r="D216" s="7">
        <v>1.08</v>
      </c>
      <c r="E216" s="11">
        <v>1</v>
      </c>
      <c r="F216" s="5">
        <v>32700.026621843306</v>
      </c>
      <c r="G216" s="5"/>
      <c r="H216" s="5">
        <v>30238.685593345548</v>
      </c>
      <c r="I216" s="5"/>
      <c r="J216" s="5"/>
      <c r="K216" s="5"/>
      <c r="L216" s="5"/>
      <c r="M216" s="16"/>
      <c r="N216" s="16"/>
      <c r="O216" s="16"/>
      <c r="P216" s="16"/>
      <c r="Q216" s="16"/>
      <c r="R216" s="16"/>
    </row>
    <row r="217" spans="1:18" ht="30" x14ac:dyDescent="0.25">
      <c r="A217" s="1">
        <v>207</v>
      </c>
      <c r="B217" s="2" t="s">
        <v>209</v>
      </c>
      <c r="C217" s="6" t="s">
        <v>483</v>
      </c>
      <c r="D217" s="7">
        <v>1.1200000000000001</v>
      </c>
      <c r="E217" s="11">
        <v>1</v>
      </c>
      <c r="F217" s="5">
        <v>33911.138718948612</v>
      </c>
      <c r="G217" s="5"/>
      <c r="H217" s="5">
        <v>31358.636911617607</v>
      </c>
      <c r="I217" s="5"/>
      <c r="J217" s="5"/>
      <c r="K217" s="5"/>
      <c r="L217" s="5"/>
      <c r="M217" s="16"/>
      <c r="N217" s="16"/>
      <c r="O217" s="16"/>
      <c r="P217" s="16"/>
      <c r="Q217" s="16"/>
      <c r="R217" s="16"/>
    </row>
    <row r="218" spans="1:18" ht="30" x14ac:dyDescent="0.25">
      <c r="A218" s="1">
        <v>208</v>
      </c>
      <c r="B218" s="2" t="s">
        <v>210</v>
      </c>
      <c r="C218" s="6" t="s">
        <v>484</v>
      </c>
      <c r="D218" s="7">
        <v>1.62</v>
      </c>
      <c r="E218" s="11">
        <v>1</v>
      </c>
      <c r="F218" s="5">
        <v>49050.039932764965</v>
      </c>
      <c r="G218" s="5"/>
      <c r="H218" s="5">
        <v>45358.028390018328</v>
      </c>
      <c r="I218" s="5"/>
      <c r="J218" s="5"/>
      <c r="K218" s="5"/>
      <c r="L218" s="5"/>
      <c r="M218" s="16"/>
      <c r="N218" s="16"/>
      <c r="O218" s="16"/>
      <c r="P218" s="16"/>
      <c r="Q218" s="16"/>
      <c r="R218" s="16"/>
    </row>
    <row r="219" spans="1:18" ht="30" x14ac:dyDescent="0.25">
      <c r="A219" s="1">
        <v>209</v>
      </c>
      <c r="B219" s="2" t="s">
        <v>211</v>
      </c>
      <c r="C219" s="6" t="s">
        <v>485</v>
      </c>
      <c r="D219" s="7">
        <v>1.95</v>
      </c>
      <c r="E219" s="11">
        <v>1</v>
      </c>
      <c r="F219" s="5">
        <v>59041.714733883739</v>
      </c>
      <c r="G219" s="5"/>
      <c r="H219" s="5">
        <v>54597.62676576279</v>
      </c>
      <c r="I219" s="5"/>
      <c r="J219" s="5"/>
      <c r="K219" s="5"/>
      <c r="L219" s="5"/>
      <c r="M219" s="16"/>
      <c r="N219" s="16"/>
      <c r="O219" s="16"/>
      <c r="P219" s="16"/>
      <c r="Q219" s="16"/>
      <c r="R219" s="16"/>
    </row>
    <row r="220" spans="1:18" ht="30" x14ac:dyDescent="0.25">
      <c r="A220" s="1">
        <v>210</v>
      </c>
      <c r="B220" s="2" t="s">
        <v>212</v>
      </c>
      <c r="C220" s="6" t="s">
        <v>486</v>
      </c>
      <c r="D220" s="7">
        <v>0.82</v>
      </c>
      <c r="E220" s="11">
        <v>1</v>
      </c>
      <c r="F220" s="5">
        <v>24827.797990658804</v>
      </c>
      <c r="G220" s="5">
        <v>23564.693486359611</v>
      </c>
      <c r="H220" s="5">
        <v>22959.002024577174</v>
      </c>
      <c r="I220" s="5">
        <v>25261.39370870305</v>
      </c>
      <c r="J220" s="5">
        <v>24138.559673208307</v>
      </c>
      <c r="K220" s="5"/>
      <c r="L220" s="5">
        <v>42674.380010519599</v>
      </c>
      <c r="M220" s="16">
        <v>22627.193013898497</v>
      </c>
      <c r="N220" s="16">
        <v>21193.415924804591</v>
      </c>
      <c r="O220" s="16">
        <v>22302.464350521077</v>
      </c>
      <c r="P220" s="16">
        <v>21002.892275344566</v>
      </c>
      <c r="Q220" s="16">
        <v>22013.511265987443</v>
      </c>
      <c r="R220" s="16">
        <v>21152.443827838284</v>
      </c>
    </row>
    <row r="221" spans="1:18" ht="30" x14ac:dyDescent="0.25">
      <c r="A221" s="1">
        <v>211</v>
      </c>
      <c r="B221" s="2" t="s">
        <v>213</v>
      </c>
      <c r="C221" s="6" t="s">
        <v>487</v>
      </c>
      <c r="D221" s="7">
        <v>0.55000000000000004</v>
      </c>
      <c r="E221" s="11">
        <v>1</v>
      </c>
      <c r="F221" s="5">
        <v>16652.791335197981</v>
      </c>
      <c r="G221" s="5">
        <v>15805.587094509498</v>
      </c>
      <c r="H221" s="5">
        <v>15399.33062624079</v>
      </c>
      <c r="I221" s="5"/>
      <c r="J221" s="5"/>
      <c r="K221" s="5">
        <v>15463.603565709602</v>
      </c>
      <c r="L221" s="5">
        <v>28623.059763153396</v>
      </c>
      <c r="M221" s="16">
        <v>15176.775802005093</v>
      </c>
      <c r="N221" s="16">
        <v>14215.096047125033</v>
      </c>
      <c r="O221" s="16">
        <v>14958.969991203163</v>
      </c>
      <c r="P221" s="16">
        <v>14087.305794438431</v>
      </c>
      <c r="Q221" s="16">
        <v>14765.159995479386</v>
      </c>
      <c r="R221" s="16">
        <v>14187.614762574462</v>
      </c>
    </row>
    <row r="222" spans="1:18" ht="30" x14ac:dyDescent="0.25">
      <c r="A222" s="1">
        <v>212</v>
      </c>
      <c r="B222" s="2" t="s">
        <v>214</v>
      </c>
      <c r="C222" s="6" t="s">
        <v>488</v>
      </c>
      <c r="D222" s="7">
        <v>0.78</v>
      </c>
      <c r="E222" s="11">
        <v>0.6</v>
      </c>
      <c r="F222" s="5">
        <v>14170.011536132099</v>
      </c>
      <c r="G222" s="5">
        <v>13449.117745873535</v>
      </c>
      <c r="H222" s="5">
        <v>13103.430423783071</v>
      </c>
      <c r="I222" s="5"/>
      <c r="J222" s="5"/>
      <c r="K222" s="5">
        <v>13158.120852276532</v>
      </c>
      <c r="L222" s="5">
        <v>24355.621762101437</v>
      </c>
      <c r="M222" s="16">
        <v>12914.056500615243</v>
      </c>
      <c r="N222" s="16">
        <v>12095.754454644573</v>
      </c>
      <c r="O222" s="16">
        <v>12728.723556151055</v>
      </c>
      <c r="P222" s="16">
        <v>11987.016566903974</v>
      </c>
      <c r="Q222" s="16">
        <v>12563.808868880642</v>
      </c>
      <c r="R222" s="16">
        <v>12072.370379790633</v>
      </c>
    </row>
    <row r="223" spans="1:18" ht="30" x14ac:dyDescent="0.25">
      <c r="A223" s="1">
        <v>213</v>
      </c>
      <c r="B223" s="2" t="s">
        <v>215</v>
      </c>
      <c r="C223" s="6" t="s">
        <v>489</v>
      </c>
      <c r="D223" s="7">
        <v>1.32</v>
      </c>
      <c r="E223" s="11">
        <v>1</v>
      </c>
      <c r="F223" s="5">
        <v>39966.699204475146</v>
      </c>
      <c r="G223" s="5"/>
      <c r="H223" s="5"/>
      <c r="I223" s="5"/>
      <c r="J223" s="5"/>
      <c r="K223" s="5"/>
      <c r="L223" s="5"/>
      <c r="M223" s="16"/>
      <c r="N223" s="16"/>
      <c r="O223" s="16"/>
      <c r="P223" s="16"/>
      <c r="Q223" s="16"/>
      <c r="R223" s="16"/>
    </row>
    <row r="224" spans="1:18" ht="30" x14ac:dyDescent="0.25">
      <c r="A224" s="1">
        <v>214</v>
      </c>
      <c r="B224" s="2" t="s">
        <v>216</v>
      </c>
      <c r="C224" s="6" t="s">
        <v>490</v>
      </c>
      <c r="D224" s="7">
        <v>2.31</v>
      </c>
      <c r="E224" s="11">
        <v>1</v>
      </c>
      <c r="F224" s="5">
        <v>69941.723607831504</v>
      </c>
      <c r="G224" s="5">
        <v>66383.465796939869</v>
      </c>
      <c r="H224" s="5">
        <v>64677.188630211305</v>
      </c>
      <c r="I224" s="5"/>
      <c r="J224" s="5"/>
      <c r="K224" s="5">
        <v>64947.134975980312</v>
      </c>
      <c r="L224" s="5">
        <v>120216.85100524426</v>
      </c>
      <c r="M224" s="16">
        <v>63742.458368421387</v>
      </c>
      <c r="N224" s="16">
        <v>59703.403397925133</v>
      </c>
      <c r="O224" s="16">
        <v>62827.673963053283</v>
      </c>
      <c r="P224" s="16">
        <v>59166.684336641403</v>
      </c>
      <c r="Q224" s="16">
        <v>62013.671981013416</v>
      </c>
      <c r="R224" s="16">
        <v>59587.982002812729</v>
      </c>
    </row>
    <row r="225" spans="1:18" ht="30" x14ac:dyDescent="0.25">
      <c r="A225" s="1">
        <v>215</v>
      </c>
      <c r="B225" s="2" t="s">
        <v>217</v>
      </c>
      <c r="C225" s="6" t="s">
        <v>491</v>
      </c>
      <c r="D225" s="7">
        <v>1.43</v>
      </c>
      <c r="E225" s="11">
        <v>1</v>
      </c>
      <c r="F225" s="5">
        <v>43297.257471514742</v>
      </c>
      <c r="G225" s="5">
        <v>41094.526445724689</v>
      </c>
      <c r="H225" s="5">
        <v>40038.259628226042</v>
      </c>
      <c r="I225" s="5"/>
      <c r="J225" s="5"/>
      <c r="K225" s="5"/>
      <c r="L225" s="5"/>
      <c r="M225" s="16"/>
      <c r="N225" s="16"/>
      <c r="O225" s="16"/>
      <c r="P225" s="16"/>
      <c r="Q225" s="16"/>
      <c r="R225" s="16"/>
    </row>
    <row r="226" spans="1:18" ht="30" x14ac:dyDescent="0.25">
      <c r="A226" s="1">
        <v>216</v>
      </c>
      <c r="B226" s="2" t="s">
        <v>218</v>
      </c>
      <c r="C226" s="6" t="s">
        <v>492</v>
      </c>
      <c r="D226" s="7">
        <v>1.83</v>
      </c>
      <c r="E226" s="11">
        <v>1</v>
      </c>
      <c r="F226" s="5">
        <v>55408.378442567817</v>
      </c>
      <c r="G226" s="5">
        <v>52589.498878095234</v>
      </c>
      <c r="H226" s="5">
        <v>51237.772810946619</v>
      </c>
      <c r="I226" s="5"/>
      <c r="J226" s="5"/>
      <c r="K226" s="5"/>
      <c r="L226" s="5"/>
      <c r="M226" s="16"/>
      <c r="N226" s="16"/>
      <c r="O226" s="16"/>
      <c r="P226" s="16"/>
      <c r="Q226" s="16"/>
      <c r="R226" s="16"/>
    </row>
    <row r="227" spans="1:18" ht="30" x14ac:dyDescent="0.25">
      <c r="A227" s="1">
        <v>217</v>
      </c>
      <c r="B227" s="2" t="s">
        <v>219</v>
      </c>
      <c r="C227" s="6" t="s">
        <v>493</v>
      </c>
      <c r="D227" s="7">
        <v>1.95</v>
      </c>
      <c r="E227" s="11">
        <v>1</v>
      </c>
      <c r="F227" s="5">
        <v>0</v>
      </c>
      <c r="G227" s="5"/>
      <c r="H227" s="5"/>
      <c r="I227" s="5"/>
      <c r="J227" s="5"/>
      <c r="K227" s="5"/>
      <c r="L227" s="5"/>
      <c r="M227" s="16"/>
      <c r="N227" s="16"/>
      <c r="O227" s="16"/>
      <c r="P227" s="16"/>
      <c r="Q227" s="16"/>
      <c r="R227" s="16"/>
    </row>
    <row r="228" spans="1:18" ht="30" x14ac:dyDescent="0.25">
      <c r="A228" s="1">
        <v>218</v>
      </c>
      <c r="B228" s="2" t="s">
        <v>220</v>
      </c>
      <c r="C228" s="6" t="s">
        <v>494</v>
      </c>
      <c r="D228" s="7">
        <v>1.53</v>
      </c>
      <c r="E228" s="11">
        <v>1</v>
      </c>
      <c r="F228" s="5">
        <v>46325.03771427802</v>
      </c>
      <c r="G228" s="5">
        <v>43968.269553817328</v>
      </c>
      <c r="H228" s="5">
        <v>42838.137923906193</v>
      </c>
      <c r="I228" s="5"/>
      <c r="J228" s="5"/>
      <c r="K228" s="5"/>
      <c r="L228" s="5"/>
      <c r="M228" s="16"/>
      <c r="N228" s="16"/>
      <c r="O228" s="16"/>
      <c r="P228" s="16"/>
      <c r="Q228" s="16"/>
      <c r="R228" s="16"/>
    </row>
    <row r="229" spans="1:18" ht="30" x14ac:dyDescent="0.25">
      <c r="A229" s="1">
        <v>219</v>
      </c>
      <c r="B229" s="2" t="s">
        <v>221</v>
      </c>
      <c r="C229" s="6" t="s">
        <v>495</v>
      </c>
      <c r="D229" s="7">
        <v>1.86</v>
      </c>
      <c r="E229" s="11">
        <v>1</v>
      </c>
      <c r="F229" s="5">
        <v>56316.712515396801</v>
      </c>
      <c r="G229" s="5">
        <v>53451.621810523022</v>
      </c>
      <c r="H229" s="5">
        <v>52077.736299650664</v>
      </c>
      <c r="I229" s="5"/>
      <c r="J229" s="5"/>
      <c r="K229" s="5"/>
      <c r="L229" s="5"/>
      <c r="M229" s="16"/>
      <c r="N229" s="16"/>
      <c r="O229" s="16"/>
      <c r="P229" s="16"/>
      <c r="Q229" s="16"/>
      <c r="R229" s="16"/>
    </row>
    <row r="230" spans="1:18" ht="45" x14ac:dyDescent="0.25">
      <c r="A230" s="1">
        <v>220</v>
      </c>
      <c r="B230" s="2" t="s">
        <v>222</v>
      </c>
      <c r="C230" s="6" t="s">
        <v>496</v>
      </c>
      <c r="D230" s="9">
        <v>0.76</v>
      </c>
      <c r="E230" s="11">
        <v>1</v>
      </c>
      <c r="F230" s="5">
        <v>23011.1320945392</v>
      </c>
      <c r="G230" s="5">
        <v>21840.449756598002</v>
      </c>
      <c r="H230" s="5">
        <v>21279.077127384004</v>
      </c>
      <c r="I230" s="5"/>
      <c r="J230" s="5"/>
      <c r="K230" s="5"/>
      <c r="L230" s="5">
        <v>39551.864399993778</v>
      </c>
      <c r="M230" s="16">
        <v>20971.544744588853</v>
      </c>
      <c r="N230" s="16">
        <v>19642.678174209133</v>
      </c>
      <c r="O230" s="16">
        <v>20670.576715117095</v>
      </c>
      <c r="P230" s="16">
        <v>19466.095279587647</v>
      </c>
      <c r="Q230" s="16">
        <v>20402.766539207874</v>
      </c>
      <c r="R230" s="16">
        <v>19604.704035557432</v>
      </c>
    </row>
    <row r="231" spans="1:18" x14ac:dyDescent="0.25">
      <c r="A231" s="1">
        <v>221</v>
      </c>
      <c r="B231" s="2" t="s">
        <v>223</v>
      </c>
      <c r="C231" s="6" t="s">
        <v>497</v>
      </c>
      <c r="D231" s="7">
        <v>0.88</v>
      </c>
      <c r="E231" s="11">
        <v>1</v>
      </c>
      <c r="F231" s="5">
        <v>26644.466136316765</v>
      </c>
      <c r="G231" s="5">
        <v>25288.939351215195</v>
      </c>
      <c r="H231" s="5">
        <v>24638.92900198526</v>
      </c>
      <c r="I231" s="5">
        <v>27109.788370315469</v>
      </c>
      <c r="J231" s="5">
        <v>25904.795746857697</v>
      </c>
      <c r="K231" s="5"/>
      <c r="L231" s="5">
        <v>45796.895621045434</v>
      </c>
      <c r="M231" s="16">
        <v>24282.841283208149</v>
      </c>
      <c r="N231" s="16">
        <v>22744.153675400052</v>
      </c>
      <c r="O231" s="16">
        <v>23934.351985925059</v>
      </c>
      <c r="P231" s="16">
        <v>22539.689271101488</v>
      </c>
      <c r="Q231" s="16">
        <v>23624.255992767015</v>
      </c>
      <c r="R231" s="16">
        <v>22700.183620119136</v>
      </c>
    </row>
    <row r="232" spans="1:18" x14ac:dyDescent="0.25">
      <c r="A232" s="1">
        <v>222</v>
      </c>
      <c r="B232" s="2" t="s">
        <v>224</v>
      </c>
      <c r="C232" s="6" t="s">
        <v>498</v>
      </c>
      <c r="D232" s="7">
        <v>0.89</v>
      </c>
      <c r="E232" s="11">
        <v>0.9</v>
      </c>
      <c r="F232" s="5">
        <v>24252.519744533784</v>
      </c>
      <c r="G232" s="5">
        <v>23018.682295822011</v>
      </c>
      <c r="H232" s="5"/>
      <c r="I232" s="5">
        <v>24676.068732525786</v>
      </c>
      <c r="J232" s="5"/>
      <c r="K232" s="5"/>
      <c r="L232" s="5">
        <v>41685.583400519761</v>
      </c>
      <c r="M232" s="16">
        <v>22102.904395283782</v>
      </c>
      <c r="N232" s="16">
        <v>20702.348970449366</v>
      </c>
      <c r="O232" s="16">
        <v>21785.699932643154</v>
      </c>
      <c r="P232" s="16">
        <v>20516.239893354879</v>
      </c>
      <c r="Q232" s="16">
        <v>21503.442102507252</v>
      </c>
      <c r="R232" s="16">
        <v>20662.32622694935</v>
      </c>
    </row>
    <row r="233" spans="1:18" x14ac:dyDescent="0.25">
      <c r="A233" s="1">
        <v>223</v>
      </c>
      <c r="B233" s="2" t="s">
        <v>225</v>
      </c>
      <c r="C233" s="6" t="s">
        <v>499</v>
      </c>
      <c r="D233" s="7">
        <v>2.42</v>
      </c>
      <c r="E233" s="11">
        <v>1</v>
      </c>
      <c r="F233" s="5">
        <v>73272.2818748711</v>
      </c>
      <c r="G233" s="5">
        <v>69544.583215841762</v>
      </c>
      <c r="H233" s="5">
        <v>67757.054755459452</v>
      </c>
      <c r="I233" s="5">
        <v>74551.918018367534</v>
      </c>
      <c r="J233" s="5"/>
      <c r="K233" s="5"/>
      <c r="L233" s="5">
        <v>125941.46295787492</v>
      </c>
      <c r="M233" s="16">
        <v>66777.8135288224</v>
      </c>
      <c r="N233" s="16">
        <v>62546.422607350134</v>
      </c>
      <c r="O233" s="16">
        <v>65819.467961293907</v>
      </c>
      <c r="P233" s="16">
        <v>61984.145495529083</v>
      </c>
      <c r="Q233" s="16">
        <v>64966.703980109283</v>
      </c>
      <c r="R233" s="16">
        <v>62425.504955327619</v>
      </c>
    </row>
    <row r="234" spans="1:18" x14ac:dyDescent="0.25">
      <c r="A234" s="1">
        <v>224</v>
      </c>
      <c r="B234" s="2" t="s">
        <v>226</v>
      </c>
      <c r="C234" s="6" t="s">
        <v>500</v>
      </c>
      <c r="D234" s="7">
        <v>0.77</v>
      </c>
      <c r="E234" s="11">
        <v>1.25</v>
      </c>
      <c r="F234" s="5">
        <v>29142.384836596462</v>
      </c>
      <c r="G234" s="5">
        <v>27659.777415391618</v>
      </c>
      <c r="H234" s="5">
        <v>26948.828595921379</v>
      </c>
      <c r="I234" s="5"/>
      <c r="J234" s="5">
        <v>28333.370348125605</v>
      </c>
      <c r="K234" s="5"/>
      <c r="L234" s="5">
        <v>50090.354585518435</v>
      </c>
      <c r="M234" s="16">
        <v>26559.357653508909</v>
      </c>
      <c r="N234" s="16">
        <v>24876.418082468801</v>
      </c>
      <c r="O234" s="16">
        <v>26178.197484605531</v>
      </c>
      <c r="P234" s="16">
        <v>24652.78514026725</v>
      </c>
      <c r="Q234" s="16">
        <v>25839.029992088919</v>
      </c>
      <c r="R234" s="16">
        <v>24828.3258345053</v>
      </c>
    </row>
    <row r="235" spans="1:18" ht="30" x14ac:dyDescent="0.25">
      <c r="A235" s="1">
        <v>225</v>
      </c>
      <c r="B235" s="2" t="s">
        <v>227</v>
      </c>
      <c r="C235" s="6" t="s">
        <v>501</v>
      </c>
      <c r="D235" s="7">
        <v>0.84</v>
      </c>
      <c r="E235" s="11">
        <v>1</v>
      </c>
      <c r="F235" s="5">
        <v>25433.350565896799</v>
      </c>
      <c r="G235" s="5">
        <v>24139.438811367003</v>
      </c>
      <c r="H235" s="5">
        <v>23518.974471836002</v>
      </c>
      <c r="I235" s="5"/>
      <c r="J235" s="5"/>
      <c r="K235" s="5"/>
      <c r="L235" s="5">
        <v>43715.218547361539</v>
      </c>
      <c r="M235" s="16">
        <v>23179.075770335046</v>
      </c>
      <c r="N235" s="16">
        <v>21710.32850833641</v>
      </c>
      <c r="O235" s="16">
        <v>22846.426895655735</v>
      </c>
      <c r="P235" s="16">
        <v>21515.157940596873</v>
      </c>
      <c r="Q235" s="16">
        <v>22550.426174913966</v>
      </c>
      <c r="R235" s="16">
        <v>21668.357091931899</v>
      </c>
    </row>
    <row r="236" spans="1:18" ht="30" x14ac:dyDescent="0.25">
      <c r="A236" s="1">
        <v>226</v>
      </c>
      <c r="B236" s="2" t="s">
        <v>228</v>
      </c>
      <c r="C236" s="6" t="s">
        <v>502</v>
      </c>
      <c r="D236" s="7">
        <v>0.68</v>
      </c>
      <c r="E236" s="11">
        <v>1</v>
      </c>
      <c r="F236" s="5">
        <v>20588.905650790228</v>
      </c>
      <c r="G236" s="5">
        <v>19541.453135029922</v>
      </c>
      <c r="H236" s="5">
        <v>19039.172410624975</v>
      </c>
      <c r="I236" s="5"/>
      <c r="J236" s="5">
        <v>20017.3421680264</v>
      </c>
      <c r="K236" s="5"/>
      <c r="L236" s="5">
        <v>35388.510252626016</v>
      </c>
      <c r="M236" s="16">
        <v>18764.01371884266</v>
      </c>
      <c r="N236" s="16">
        <v>17575.027840081857</v>
      </c>
      <c r="O236" s="16">
        <v>18494.726534578458</v>
      </c>
      <c r="P236" s="16">
        <v>17417.032618578425</v>
      </c>
      <c r="Q236" s="16">
        <v>18255.106903501786</v>
      </c>
      <c r="R236" s="16">
        <v>17541.050979182968</v>
      </c>
    </row>
    <row r="237" spans="1:18" ht="30" x14ac:dyDescent="0.25">
      <c r="A237" s="1">
        <v>227</v>
      </c>
      <c r="B237" s="2" t="s">
        <v>229</v>
      </c>
      <c r="C237" s="6" t="s">
        <v>503</v>
      </c>
      <c r="D237" s="7">
        <v>0.67</v>
      </c>
      <c r="E237" s="11">
        <v>1</v>
      </c>
      <c r="F237" s="5">
        <v>20286.127626513902</v>
      </c>
      <c r="G237" s="5">
        <v>19254.078824220658</v>
      </c>
      <c r="H237" s="5">
        <v>18759.184581056961</v>
      </c>
      <c r="I237" s="5"/>
      <c r="J237" s="5"/>
      <c r="K237" s="5">
        <v>18837.480707318966</v>
      </c>
      <c r="L237" s="5">
        <v>34868.090984205046</v>
      </c>
      <c r="M237" s="16">
        <v>18488.072340624385</v>
      </c>
      <c r="N237" s="16">
        <v>17316.571548315947</v>
      </c>
      <c r="O237" s="16">
        <v>18222.745262011125</v>
      </c>
      <c r="P237" s="16">
        <v>17160.899785952271</v>
      </c>
      <c r="Q237" s="16">
        <v>17986.649449038527</v>
      </c>
      <c r="R237" s="16">
        <v>17283.094347136161</v>
      </c>
    </row>
    <row r="238" spans="1:18" x14ac:dyDescent="0.25">
      <c r="A238" s="1">
        <v>228</v>
      </c>
      <c r="B238" s="2" t="s">
        <v>230</v>
      </c>
      <c r="C238" s="6" t="s">
        <v>504</v>
      </c>
      <c r="D238" s="7">
        <v>1.19</v>
      </c>
      <c r="E238" s="11">
        <v>1</v>
      </c>
      <c r="F238" s="5">
        <v>36030.584888882891</v>
      </c>
      <c r="G238" s="5">
        <v>34197.54298630236</v>
      </c>
      <c r="H238" s="5">
        <v>33318.551718593699</v>
      </c>
      <c r="I238" s="5"/>
      <c r="J238" s="5"/>
      <c r="K238" s="5">
        <v>33457.614987626221</v>
      </c>
      <c r="L238" s="5"/>
      <c r="M238" s="16"/>
      <c r="N238" s="16"/>
      <c r="O238" s="16"/>
      <c r="P238" s="16"/>
      <c r="Q238" s="16"/>
      <c r="R238" s="16"/>
    </row>
    <row r="239" spans="1:18" ht="30" x14ac:dyDescent="0.25">
      <c r="A239" s="1">
        <v>229</v>
      </c>
      <c r="B239" s="2" t="s">
        <v>231</v>
      </c>
      <c r="C239" s="6" t="s">
        <v>505</v>
      </c>
      <c r="D239" s="7">
        <v>1.29</v>
      </c>
      <c r="E239" s="11">
        <v>1</v>
      </c>
      <c r="F239" s="5">
        <v>39058.365131646169</v>
      </c>
      <c r="G239" s="5"/>
      <c r="H239" s="5">
        <v>36118.43001427385</v>
      </c>
      <c r="I239" s="5"/>
      <c r="J239" s="5"/>
      <c r="K239" s="5"/>
      <c r="L239" s="5">
        <v>67134.081740849186</v>
      </c>
      <c r="M239" s="16">
        <v>35596.435729976001</v>
      </c>
      <c r="N239" s="16">
        <v>33340.859708164797</v>
      </c>
      <c r="O239" s="16">
        <v>35085.582130570394</v>
      </c>
      <c r="P239" s="16">
        <v>33041.133496483199</v>
      </c>
      <c r="Q239" s="16">
        <v>34631.009621454403</v>
      </c>
      <c r="R239" s="16">
        <v>33276.403608131193</v>
      </c>
    </row>
    <row r="240" spans="1:18" ht="30" x14ac:dyDescent="0.25">
      <c r="A240" s="1">
        <v>230</v>
      </c>
      <c r="B240" s="2" t="s">
        <v>232</v>
      </c>
      <c r="C240" s="6" t="s">
        <v>506</v>
      </c>
      <c r="D240" s="7">
        <v>1.57</v>
      </c>
      <c r="E240" s="11">
        <v>1</v>
      </c>
      <c r="F240" s="5">
        <v>47536.149811383322</v>
      </c>
      <c r="G240" s="5">
        <v>45117.766797054377</v>
      </c>
      <c r="H240" s="5">
        <v>43958.089242178248</v>
      </c>
      <c r="I240" s="5"/>
      <c r="J240" s="5"/>
      <c r="K240" s="5">
        <v>44141.559269389218</v>
      </c>
      <c r="L240" s="5">
        <v>81705.825142092421</v>
      </c>
      <c r="M240" s="16">
        <v>43322.796380269079</v>
      </c>
      <c r="N240" s="16">
        <v>40577.637807247818</v>
      </c>
      <c r="O240" s="16">
        <v>42701.059793070846</v>
      </c>
      <c r="P240" s="16">
        <v>40212.85472230606</v>
      </c>
      <c r="Q240" s="16">
        <v>42147.820350732065</v>
      </c>
      <c r="R240" s="16">
        <v>40499.191231348916</v>
      </c>
    </row>
    <row r="241" spans="1:18" ht="30" x14ac:dyDescent="0.25">
      <c r="A241" s="1">
        <v>231</v>
      </c>
      <c r="B241" s="2" t="s">
        <v>233</v>
      </c>
      <c r="C241" s="6" t="s">
        <v>507</v>
      </c>
      <c r="D241" s="7">
        <v>2.42</v>
      </c>
      <c r="E241" s="11">
        <v>1</v>
      </c>
      <c r="F241" s="5">
        <v>73272.2818748711</v>
      </c>
      <c r="G241" s="5">
        <v>69544.583215841762</v>
      </c>
      <c r="H241" s="5">
        <v>67757.054755459452</v>
      </c>
      <c r="I241" s="5"/>
      <c r="J241" s="5"/>
      <c r="K241" s="5">
        <v>68039.855689122225</v>
      </c>
      <c r="L241" s="5"/>
      <c r="M241" s="16"/>
      <c r="N241" s="16"/>
      <c r="O241" s="16"/>
      <c r="P241" s="16"/>
      <c r="Q241" s="16"/>
      <c r="R241" s="16"/>
    </row>
    <row r="242" spans="1:18" ht="30" x14ac:dyDescent="0.25">
      <c r="A242" s="1">
        <v>232</v>
      </c>
      <c r="B242" s="2" t="s">
        <v>234</v>
      </c>
      <c r="C242" s="6" t="s">
        <v>508</v>
      </c>
      <c r="D242" s="7">
        <v>2.69</v>
      </c>
      <c r="E242" s="11">
        <v>1</v>
      </c>
      <c r="F242" s="5">
        <v>81447.288530331934</v>
      </c>
      <c r="G242" s="5">
        <v>77303.689607691893</v>
      </c>
      <c r="H242" s="5">
        <v>75316.726153795855</v>
      </c>
      <c r="I242" s="5"/>
      <c r="J242" s="5"/>
      <c r="K242" s="5">
        <v>75631.079257743317</v>
      </c>
      <c r="L242" s="5"/>
      <c r="M242" s="16"/>
      <c r="N242" s="16"/>
      <c r="O242" s="16"/>
      <c r="P242" s="16"/>
      <c r="Q242" s="16"/>
      <c r="R242" s="16"/>
    </row>
    <row r="243" spans="1:18" ht="30" x14ac:dyDescent="0.25">
      <c r="A243" s="1">
        <v>233</v>
      </c>
      <c r="B243" s="2" t="s">
        <v>235</v>
      </c>
      <c r="C243" s="6" t="s">
        <v>509</v>
      </c>
      <c r="D243" s="7">
        <v>1.1599999999999999</v>
      </c>
      <c r="E243" s="11">
        <v>1</v>
      </c>
      <c r="F243" s="5">
        <v>35122.250816053915</v>
      </c>
      <c r="G243" s="5">
        <v>33335.420053874564</v>
      </c>
      <c r="H243" s="5">
        <v>32478.588229889658</v>
      </c>
      <c r="I243" s="5"/>
      <c r="J243" s="5"/>
      <c r="K243" s="5">
        <v>32614.145702223876</v>
      </c>
      <c r="L243" s="5">
        <v>60368.635136832607</v>
      </c>
      <c r="M243" s="16">
        <v>32009.199873319827</v>
      </c>
      <c r="N243" s="16">
        <v>29980.929844845519</v>
      </c>
      <c r="O243" s="16">
        <v>31549.827617810304</v>
      </c>
      <c r="P243" s="16">
        <v>29711.408584633777</v>
      </c>
      <c r="Q243" s="16">
        <v>31141.064717738336</v>
      </c>
      <c r="R243" s="16">
        <v>29922.969317429768</v>
      </c>
    </row>
    <row r="244" spans="1:18" ht="30" x14ac:dyDescent="0.25">
      <c r="A244" s="1">
        <v>234</v>
      </c>
      <c r="B244" s="2" t="s">
        <v>236</v>
      </c>
      <c r="C244" s="6" t="s">
        <v>510</v>
      </c>
      <c r="D244" s="7">
        <v>1.95</v>
      </c>
      <c r="E244" s="11">
        <v>1</v>
      </c>
      <c r="F244" s="5">
        <v>59041.714733883739</v>
      </c>
      <c r="G244" s="5">
        <v>56037.990607806387</v>
      </c>
      <c r="H244" s="5">
        <v>54597.62676576279</v>
      </c>
      <c r="I244" s="5"/>
      <c r="J244" s="5"/>
      <c r="K244" s="5">
        <v>54825.503551152215</v>
      </c>
      <c r="L244" s="5">
        <v>101481.7573420893</v>
      </c>
      <c r="M244" s="16">
        <v>53808.5687525635</v>
      </c>
      <c r="N244" s="16">
        <v>50398.976894352381</v>
      </c>
      <c r="O244" s="16">
        <v>53036.34815062939</v>
      </c>
      <c r="P244" s="16">
        <v>49945.902362099885</v>
      </c>
      <c r="Q244" s="16">
        <v>52349.203620335997</v>
      </c>
      <c r="R244" s="16">
        <v>50301.543249127622</v>
      </c>
    </row>
    <row r="245" spans="1:18" ht="30" x14ac:dyDescent="0.25">
      <c r="A245" s="1">
        <v>235</v>
      </c>
      <c r="B245" s="2" t="s">
        <v>237</v>
      </c>
      <c r="C245" s="6" t="s">
        <v>511</v>
      </c>
      <c r="D245" s="7">
        <v>2.46</v>
      </c>
      <c r="E245" s="11">
        <v>1</v>
      </c>
      <c r="F245" s="5">
        <v>74483.393971976417</v>
      </c>
      <c r="G245" s="5"/>
      <c r="H245" s="5"/>
      <c r="I245" s="5"/>
      <c r="J245" s="5"/>
      <c r="K245" s="5"/>
      <c r="L245" s="5"/>
      <c r="M245" s="16"/>
      <c r="N245" s="16"/>
      <c r="O245" s="16"/>
      <c r="P245" s="16"/>
      <c r="Q245" s="16"/>
      <c r="R245" s="16"/>
    </row>
    <row r="246" spans="1:18" x14ac:dyDescent="0.25">
      <c r="A246" s="1">
        <v>236</v>
      </c>
      <c r="B246" s="2" t="s">
        <v>238</v>
      </c>
      <c r="C246" s="6" t="s">
        <v>512</v>
      </c>
      <c r="D246" s="7">
        <v>0.82</v>
      </c>
      <c r="E246" s="11">
        <v>1</v>
      </c>
      <c r="F246" s="5">
        <v>24827.797990658804</v>
      </c>
      <c r="G246" s="5"/>
      <c r="H246" s="5">
        <v>22959.002024577174</v>
      </c>
      <c r="I246" s="5"/>
      <c r="J246" s="5"/>
      <c r="K246" s="5">
        <v>23054.827134330673</v>
      </c>
      <c r="L246" s="5"/>
      <c r="M246" s="16"/>
      <c r="N246" s="16"/>
      <c r="O246" s="16"/>
      <c r="P246" s="16"/>
      <c r="Q246" s="16"/>
      <c r="R246" s="16"/>
    </row>
    <row r="247" spans="1:18" x14ac:dyDescent="0.25">
      <c r="A247" s="1">
        <v>237</v>
      </c>
      <c r="B247" s="2" t="s">
        <v>239</v>
      </c>
      <c r="C247" s="6" t="s">
        <v>513</v>
      </c>
      <c r="D247" s="7">
        <v>0.86</v>
      </c>
      <c r="E247" s="11">
        <v>1</v>
      </c>
      <c r="F247" s="5">
        <v>26038.910087764107</v>
      </c>
      <c r="G247" s="5"/>
      <c r="H247" s="5">
        <v>24078.953342849225</v>
      </c>
      <c r="I247" s="5"/>
      <c r="J247" s="5"/>
      <c r="K247" s="5">
        <v>24179.452848200461</v>
      </c>
      <c r="L247" s="5">
        <v>44756.046708818889</v>
      </c>
      <c r="M247" s="16">
        <v>23730.953025441999</v>
      </c>
      <c r="N247" s="16">
        <v>22227.235939131599</v>
      </c>
      <c r="O247" s="16">
        <v>23390.384018411794</v>
      </c>
      <c r="P247" s="16">
        <v>22027.418499434396</v>
      </c>
      <c r="Q247" s="16">
        <v>23087.3357317148</v>
      </c>
      <c r="R247" s="16">
        <v>22184.265213250397</v>
      </c>
    </row>
    <row r="248" spans="1:18" x14ac:dyDescent="0.25">
      <c r="A248" s="1">
        <v>238</v>
      </c>
      <c r="B248" s="2" t="s">
        <v>240</v>
      </c>
      <c r="C248" s="6" t="s">
        <v>514</v>
      </c>
      <c r="D248" s="7">
        <v>1.24</v>
      </c>
      <c r="E248" s="11">
        <v>1</v>
      </c>
      <c r="F248" s="5">
        <v>37544.475010264534</v>
      </c>
      <c r="G248" s="5"/>
      <c r="H248" s="5">
        <v>34718.490866433778</v>
      </c>
      <c r="I248" s="5">
        <v>38200.156339989982</v>
      </c>
      <c r="J248" s="5">
        <v>36502.212188754027</v>
      </c>
      <c r="K248" s="5">
        <v>34863.397129963465</v>
      </c>
      <c r="L248" s="5">
        <v>64531.980842085395</v>
      </c>
      <c r="M248" s="16">
        <v>34216.726422812004</v>
      </c>
      <c r="N248" s="16">
        <v>32048.575986357599</v>
      </c>
      <c r="O248" s="16">
        <v>33725.673386334798</v>
      </c>
      <c r="P248" s="16">
        <v>31760.467090718397</v>
      </c>
      <c r="Q248" s="16">
        <v>33288.719998592802</v>
      </c>
      <c r="R248" s="16">
        <v>31986.618189294397</v>
      </c>
    </row>
    <row r="249" spans="1:18" ht="30" x14ac:dyDescent="0.25">
      <c r="A249" s="1">
        <v>239</v>
      </c>
      <c r="B249" s="2" t="s">
        <v>241</v>
      </c>
      <c r="C249" s="6" t="s">
        <v>515</v>
      </c>
      <c r="D249" s="7">
        <v>1.1299999999999999</v>
      </c>
      <c r="E249" s="11">
        <v>1</v>
      </c>
      <c r="F249" s="5">
        <v>34213.916743224938</v>
      </c>
      <c r="G249" s="5">
        <v>32473.29712144678</v>
      </c>
      <c r="H249" s="5">
        <v>31638.624741185617</v>
      </c>
      <c r="I249" s="5"/>
      <c r="J249" s="5"/>
      <c r="K249" s="5">
        <v>31770.676416821538</v>
      </c>
      <c r="L249" s="5"/>
      <c r="M249" s="16"/>
      <c r="N249" s="16"/>
      <c r="O249" s="16"/>
      <c r="P249" s="16"/>
      <c r="Q249" s="16"/>
      <c r="R249" s="16"/>
    </row>
    <row r="250" spans="1:18" ht="30" x14ac:dyDescent="0.25">
      <c r="A250" s="1">
        <v>240</v>
      </c>
      <c r="B250" s="2" t="s">
        <v>242</v>
      </c>
      <c r="C250" s="6" t="s">
        <v>516</v>
      </c>
      <c r="D250" s="7">
        <v>1.19</v>
      </c>
      <c r="E250" s="11">
        <v>1</v>
      </c>
      <c r="F250" s="5">
        <v>36030.584888882891</v>
      </c>
      <c r="G250" s="5">
        <v>34197.54298630236</v>
      </c>
      <c r="H250" s="5">
        <v>33318.551718593699</v>
      </c>
      <c r="I250" s="5"/>
      <c r="J250" s="5"/>
      <c r="K250" s="5">
        <v>33457.614987626221</v>
      </c>
      <c r="L250" s="5"/>
      <c r="M250" s="16"/>
      <c r="N250" s="16"/>
      <c r="O250" s="16"/>
      <c r="P250" s="16"/>
      <c r="Q250" s="16"/>
      <c r="R250" s="16"/>
    </row>
    <row r="251" spans="1:18" ht="30" x14ac:dyDescent="0.25">
      <c r="A251" s="1">
        <v>241</v>
      </c>
      <c r="B251" s="2" t="s">
        <v>243</v>
      </c>
      <c r="C251" s="6" t="s">
        <v>517</v>
      </c>
      <c r="D251" s="7">
        <v>2.13</v>
      </c>
      <c r="E251" s="11">
        <v>1</v>
      </c>
      <c r="F251" s="5">
        <v>64491.719170857621</v>
      </c>
      <c r="G251" s="5">
        <v>61210.728202373131</v>
      </c>
      <c r="H251" s="5">
        <v>59637.407697987044</v>
      </c>
      <c r="I251" s="5"/>
      <c r="J251" s="5"/>
      <c r="K251" s="5">
        <v>59886.319263566264</v>
      </c>
      <c r="L251" s="5"/>
      <c r="M251" s="16"/>
      <c r="N251" s="16"/>
      <c r="O251" s="16"/>
      <c r="P251" s="16"/>
      <c r="Q251" s="16"/>
      <c r="R251" s="16"/>
    </row>
    <row r="252" spans="1:18" x14ac:dyDescent="0.25">
      <c r="A252" s="1">
        <v>242</v>
      </c>
      <c r="B252" s="2" t="s">
        <v>244</v>
      </c>
      <c r="C252" s="6" t="s">
        <v>518</v>
      </c>
      <c r="D252" s="7">
        <v>1.17</v>
      </c>
      <c r="E252" s="11">
        <v>1.2</v>
      </c>
      <c r="F252" s="5">
        <v>42510.034608396287</v>
      </c>
      <c r="G252" s="5">
        <v>40347.353237620599</v>
      </c>
      <c r="H252" s="5"/>
      <c r="I252" s="5">
        <v>43252.435081730582</v>
      </c>
      <c r="J252" s="5">
        <v>41329.924123395678</v>
      </c>
      <c r="K252" s="5"/>
      <c r="L252" s="5">
        <v>73066.865286304295</v>
      </c>
      <c r="M252" s="16">
        <v>38742.169501845725</v>
      </c>
      <c r="N252" s="16">
        <v>36287.263363933715</v>
      </c>
      <c r="O252" s="16">
        <v>38186.17066845316</v>
      </c>
      <c r="P252" s="16">
        <v>35961.049700711912</v>
      </c>
      <c r="Q252" s="16">
        <v>37691.426606641915</v>
      </c>
      <c r="R252" s="16">
        <v>36217.111139371889</v>
      </c>
    </row>
    <row r="253" spans="1:18" x14ac:dyDescent="0.25">
      <c r="A253" s="1">
        <v>243</v>
      </c>
      <c r="B253" s="2" t="s">
        <v>245</v>
      </c>
      <c r="C253" s="6" t="s">
        <v>519</v>
      </c>
      <c r="D253" s="7">
        <v>1.9</v>
      </c>
      <c r="E253" s="11">
        <v>1.2</v>
      </c>
      <c r="F253" s="5">
        <v>69033.389535002527</v>
      </c>
      <c r="G253" s="5">
        <v>65521.342864512088</v>
      </c>
      <c r="H253" s="5"/>
      <c r="I253" s="5">
        <v>70238.997141271888</v>
      </c>
      <c r="J253" s="5">
        <v>67116.970798676746</v>
      </c>
      <c r="K253" s="5"/>
      <c r="L253" s="5">
        <v>118655.59319998133</v>
      </c>
      <c r="M253" s="16">
        <v>62914.634233766556</v>
      </c>
      <c r="N253" s="16">
        <v>58928.0345226274</v>
      </c>
      <c r="O253" s="16">
        <v>62011.730145351285</v>
      </c>
      <c r="P253" s="16">
        <v>58398.285838762939</v>
      </c>
      <c r="Q253" s="16">
        <v>61208.299617623627</v>
      </c>
      <c r="R253" s="16">
        <v>58814.112106672299</v>
      </c>
    </row>
    <row r="254" spans="1:18" ht="30" x14ac:dyDescent="0.25">
      <c r="A254" s="1">
        <v>244</v>
      </c>
      <c r="B254" s="2" t="s">
        <v>246</v>
      </c>
      <c r="C254" s="6" t="s">
        <v>520</v>
      </c>
      <c r="D254" s="7">
        <v>0.89</v>
      </c>
      <c r="E254" s="11">
        <v>1</v>
      </c>
      <c r="F254" s="5">
        <v>26947.244160593091</v>
      </c>
      <c r="G254" s="5"/>
      <c r="H254" s="5">
        <v>24918.916831553273</v>
      </c>
      <c r="I254" s="5"/>
      <c r="J254" s="5"/>
      <c r="K254" s="5"/>
      <c r="L254" s="5">
        <v>46317.314889466405</v>
      </c>
      <c r="M254" s="16">
        <v>24558.782661426423</v>
      </c>
      <c r="N254" s="16">
        <v>23002.609967165961</v>
      </c>
      <c r="O254" s="16">
        <v>24206.333258492392</v>
      </c>
      <c r="P254" s="16">
        <v>22795.822103727642</v>
      </c>
      <c r="Q254" s="16">
        <v>23892.713447230279</v>
      </c>
      <c r="R254" s="16">
        <v>22958.140252165944</v>
      </c>
    </row>
    <row r="255" spans="1:18" x14ac:dyDescent="0.25">
      <c r="A255" s="1">
        <v>245</v>
      </c>
      <c r="B255" s="2" t="s">
        <v>247</v>
      </c>
      <c r="C255" s="6" t="s">
        <v>521</v>
      </c>
      <c r="D255" s="7">
        <v>0.74</v>
      </c>
      <c r="E255" s="11">
        <v>1</v>
      </c>
      <c r="F255" s="5">
        <v>22405.573796448189</v>
      </c>
      <c r="G255" s="5">
        <v>21265.698999885502</v>
      </c>
      <c r="H255" s="5">
        <v>20719.099388033057</v>
      </c>
      <c r="I255" s="5"/>
      <c r="J255" s="5"/>
      <c r="K255" s="5"/>
      <c r="L255" s="5">
        <v>38511.025863151837</v>
      </c>
      <c r="M255" s="16">
        <v>20419.661988152304</v>
      </c>
      <c r="N255" s="16">
        <v>19125.765590677314</v>
      </c>
      <c r="O255" s="16">
        <v>20126.614169982437</v>
      </c>
      <c r="P255" s="16">
        <v>18953.82961433534</v>
      </c>
      <c r="Q255" s="16">
        <v>19865.851630281351</v>
      </c>
      <c r="R255" s="16">
        <v>19088.790771463817</v>
      </c>
    </row>
    <row r="256" spans="1:18" x14ac:dyDescent="0.25">
      <c r="A256" s="1">
        <v>246</v>
      </c>
      <c r="B256" s="2" t="s">
        <v>248</v>
      </c>
      <c r="C256" s="6" t="s">
        <v>522</v>
      </c>
      <c r="D256" s="7">
        <v>1.27</v>
      </c>
      <c r="E256" s="11">
        <v>1</v>
      </c>
      <c r="F256" s="5">
        <v>38452.809083093511</v>
      </c>
      <c r="G256" s="5">
        <v>36496.537472776465</v>
      </c>
      <c r="H256" s="5">
        <v>35558.454355137816</v>
      </c>
      <c r="I256" s="5"/>
      <c r="J256" s="5"/>
      <c r="K256" s="5"/>
      <c r="L256" s="5"/>
      <c r="M256" s="16"/>
      <c r="N256" s="16"/>
      <c r="O256" s="16"/>
      <c r="P256" s="16"/>
      <c r="Q256" s="16"/>
      <c r="R256" s="16"/>
    </row>
    <row r="257" spans="1:18" x14ac:dyDescent="0.25">
      <c r="A257" s="1">
        <v>247</v>
      </c>
      <c r="B257" s="2" t="s">
        <v>249</v>
      </c>
      <c r="C257" s="6" t="s">
        <v>523</v>
      </c>
      <c r="D257" s="7">
        <v>1.63</v>
      </c>
      <c r="E257" s="11">
        <v>1</v>
      </c>
      <c r="F257" s="5">
        <v>49352.817957041283</v>
      </c>
      <c r="G257" s="5"/>
      <c r="H257" s="5"/>
      <c r="I257" s="5"/>
      <c r="J257" s="5"/>
      <c r="K257" s="5"/>
      <c r="L257" s="5"/>
      <c r="M257" s="16"/>
      <c r="N257" s="16"/>
      <c r="O257" s="16"/>
      <c r="P257" s="16"/>
      <c r="Q257" s="16"/>
      <c r="R257" s="16"/>
    </row>
    <row r="258" spans="1:18" x14ac:dyDescent="0.25">
      <c r="A258" s="1">
        <v>248</v>
      </c>
      <c r="B258" s="2" t="s">
        <v>250</v>
      </c>
      <c r="C258" s="6" t="s">
        <v>524</v>
      </c>
      <c r="D258" s="7">
        <v>1.9</v>
      </c>
      <c r="E258" s="11">
        <v>1</v>
      </c>
      <c r="F258" s="5">
        <v>57527.824612502103</v>
      </c>
      <c r="G258" s="5">
        <v>54601.119053760071</v>
      </c>
      <c r="H258" s="5">
        <v>53197.687617922718</v>
      </c>
      <c r="I258" s="5"/>
      <c r="J258" s="5"/>
      <c r="K258" s="5"/>
      <c r="L258" s="5"/>
      <c r="M258" s="16"/>
      <c r="N258" s="16"/>
      <c r="O258" s="16"/>
      <c r="P258" s="16"/>
      <c r="Q258" s="16"/>
      <c r="R258" s="16"/>
    </row>
    <row r="259" spans="1:18" x14ac:dyDescent="0.25">
      <c r="A259" s="1">
        <v>249</v>
      </c>
      <c r="B259" s="2" t="s">
        <v>251</v>
      </c>
      <c r="C259" s="6" t="s">
        <v>525</v>
      </c>
      <c r="D259" s="7">
        <v>1.02</v>
      </c>
      <c r="E259" s="11">
        <v>1</v>
      </c>
      <c r="F259" s="5">
        <v>30883.358476185342</v>
      </c>
      <c r="G259" s="5"/>
      <c r="H259" s="5"/>
      <c r="I259" s="5"/>
      <c r="J259" s="5"/>
      <c r="K259" s="5"/>
      <c r="L259" s="5">
        <v>53082.765378939017</v>
      </c>
      <c r="M259" s="16">
        <v>28146.020578263986</v>
      </c>
      <c r="N259" s="16">
        <v>26362.541760122785</v>
      </c>
      <c r="O259" s="16">
        <v>27742.089801867682</v>
      </c>
      <c r="P259" s="16">
        <v>26125.548927867632</v>
      </c>
      <c r="Q259" s="16">
        <v>27382.660355252676</v>
      </c>
      <c r="R259" s="16">
        <v>26311.576468774452</v>
      </c>
    </row>
    <row r="260" spans="1:18" x14ac:dyDescent="0.25">
      <c r="A260" s="1">
        <v>250</v>
      </c>
      <c r="B260" s="2" t="s">
        <v>252</v>
      </c>
      <c r="C260" s="6" t="s">
        <v>526</v>
      </c>
      <c r="D260" s="7">
        <v>1.49</v>
      </c>
      <c r="E260" s="11">
        <v>1</v>
      </c>
      <c r="F260" s="5">
        <v>45113.925617172703</v>
      </c>
      <c r="G260" s="5"/>
      <c r="H260" s="5"/>
      <c r="I260" s="5"/>
      <c r="J260" s="5"/>
      <c r="K260" s="5"/>
      <c r="L260" s="5">
        <v>77542.470994724645</v>
      </c>
      <c r="M260" s="16">
        <v>41115.26535452289</v>
      </c>
      <c r="N260" s="16">
        <v>38509.987473120542</v>
      </c>
      <c r="O260" s="16">
        <v>40525.209612532206</v>
      </c>
      <c r="P260" s="16">
        <v>38163.792061296837</v>
      </c>
      <c r="Q260" s="16">
        <v>40000.160715025973</v>
      </c>
      <c r="R260" s="16">
        <v>38435.538174974448</v>
      </c>
    </row>
    <row r="261" spans="1:18" x14ac:dyDescent="0.25">
      <c r="A261" s="1">
        <v>251</v>
      </c>
      <c r="B261" s="2" t="s">
        <v>253</v>
      </c>
      <c r="C261" s="6" t="s">
        <v>527</v>
      </c>
      <c r="D261" s="7">
        <v>1.25</v>
      </c>
      <c r="E261" s="11">
        <v>1</v>
      </c>
      <c r="F261" s="5">
        <v>37847.25303454086</v>
      </c>
      <c r="G261" s="5"/>
      <c r="H261" s="5">
        <v>34998.478696001788</v>
      </c>
      <c r="I261" s="5"/>
      <c r="J261" s="5"/>
      <c r="K261" s="5">
        <v>35144.553558430904</v>
      </c>
      <c r="L261" s="5">
        <v>65052.408552621353</v>
      </c>
      <c r="M261" s="16">
        <v>34492.672277284299</v>
      </c>
      <c r="N261" s="16">
        <v>32307.036470738709</v>
      </c>
      <c r="O261" s="16">
        <v>33997.659070916277</v>
      </c>
      <c r="P261" s="16">
        <v>32016.60407826916</v>
      </c>
      <c r="Q261" s="16">
        <v>33557.181807907691</v>
      </c>
      <c r="R261" s="16">
        <v>32244.579005851047</v>
      </c>
    </row>
    <row r="262" spans="1:18" ht="45" x14ac:dyDescent="0.25">
      <c r="A262" s="1">
        <v>252</v>
      </c>
      <c r="B262" s="2" t="s">
        <v>254</v>
      </c>
      <c r="C262" s="6" t="s">
        <v>528</v>
      </c>
      <c r="D262" s="7">
        <v>0.76</v>
      </c>
      <c r="E262" s="11">
        <v>1</v>
      </c>
      <c r="F262" s="5">
        <v>23011.12984500084</v>
      </c>
      <c r="G262" s="5">
        <v>21840.447621504027</v>
      </c>
      <c r="H262" s="5">
        <v>21279.075047169084</v>
      </c>
      <c r="I262" s="5"/>
      <c r="J262" s="5"/>
      <c r="K262" s="5">
        <v>21367.888563525987</v>
      </c>
      <c r="L262" s="5"/>
      <c r="M262" s="16"/>
      <c r="N262" s="16"/>
      <c r="O262" s="16"/>
      <c r="P262" s="16"/>
      <c r="Q262" s="16"/>
      <c r="R262" s="16"/>
    </row>
    <row r="263" spans="1:18" x14ac:dyDescent="0.25">
      <c r="A263" s="1">
        <v>253</v>
      </c>
      <c r="B263" s="2" t="s">
        <v>255</v>
      </c>
      <c r="C263" s="6" t="s">
        <v>529</v>
      </c>
      <c r="D263" s="7">
        <v>1.06</v>
      </c>
      <c r="E263" s="11">
        <v>1</v>
      </c>
      <c r="F263" s="5">
        <v>32094.470573290655</v>
      </c>
      <c r="G263" s="5">
        <v>30461.676945781939</v>
      </c>
      <c r="H263" s="5">
        <v>29678.709934209521</v>
      </c>
      <c r="I263" s="5">
        <v>32654.972355152728</v>
      </c>
      <c r="J263" s="5">
        <v>31203.503967805864</v>
      </c>
      <c r="K263" s="5">
        <v>29802.581417549412</v>
      </c>
      <c r="L263" s="5">
        <v>55164.442452622912</v>
      </c>
      <c r="M263" s="16">
        <v>29249.786091137088</v>
      </c>
      <c r="N263" s="16">
        <v>27396.366927186427</v>
      </c>
      <c r="O263" s="16">
        <v>28830.014892137006</v>
      </c>
      <c r="P263" s="16">
        <v>27150.080258372251</v>
      </c>
      <c r="Q263" s="16">
        <v>28456.490173105725</v>
      </c>
      <c r="R263" s="16">
        <v>27343.402996961689</v>
      </c>
    </row>
    <row r="264" spans="1:18" x14ac:dyDescent="0.25">
      <c r="A264" s="1">
        <v>254</v>
      </c>
      <c r="B264" s="2" t="s">
        <v>256</v>
      </c>
      <c r="C264" s="6" t="s">
        <v>530</v>
      </c>
      <c r="D264" s="7">
        <v>1.1599999999999999</v>
      </c>
      <c r="E264" s="11">
        <v>1</v>
      </c>
      <c r="F264" s="5">
        <v>35122.250816053915</v>
      </c>
      <c r="G264" s="5">
        <v>33335.420053874564</v>
      </c>
      <c r="H264" s="5">
        <v>32478.588229889658</v>
      </c>
      <c r="I264" s="5">
        <v>35735.630124506752</v>
      </c>
      <c r="J264" s="5">
        <v>34147.2307572215</v>
      </c>
      <c r="K264" s="5">
        <v>32614.145702223876</v>
      </c>
      <c r="L264" s="5">
        <v>60368.635136832607</v>
      </c>
      <c r="M264" s="16">
        <v>32009.199873319827</v>
      </c>
      <c r="N264" s="16">
        <v>29980.929844845519</v>
      </c>
      <c r="O264" s="16">
        <v>31549.827617810304</v>
      </c>
      <c r="P264" s="16">
        <v>29711.408584633777</v>
      </c>
      <c r="Q264" s="16">
        <v>31141.064717738336</v>
      </c>
      <c r="R264" s="16">
        <v>29922.969317429768</v>
      </c>
    </row>
    <row r="265" spans="1:18" x14ac:dyDescent="0.25">
      <c r="A265" s="1">
        <v>255</v>
      </c>
      <c r="B265" s="2" t="s">
        <v>257</v>
      </c>
      <c r="C265" s="6" t="s">
        <v>531</v>
      </c>
      <c r="D265" s="7">
        <v>2.62</v>
      </c>
      <c r="E265" s="11">
        <v>1</v>
      </c>
      <c r="F265" s="5">
        <v>79327.842360397641</v>
      </c>
      <c r="G265" s="5">
        <v>75292.069432027056</v>
      </c>
      <c r="H265" s="5">
        <v>73356.811346819755</v>
      </c>
      <c r="I265" s="5"/>
      <c r="J265" s="5"/>
      <c r="K265" s="5">
        <v>73662.984258471188</v>
      </c>
      <c r="L265" s="5"/>
      <c r="M265" s="16"/>
      <c r="N265" s="16"/>
      <c r="O265" s="16"/>
      <c r="P265" s="16"/>
      <c r="Q265" s="16"/>
      <c r="R265" s="16"/>
    </row>
    <row r="266" spans="1:18" x14ac:dyDescent="0.25">
      <c r="A266" s="1">
        <v>256</v>
      </c>
      <c r="B266" s="2" t="s">
        <v>258</v>
      </c>
      <c r="C266" s="6" t="s">
        <v>532</v>
      </c>
      <c r="D266" s="7">
        <v>1.1299999999999999</v>
      </c>
      <c r="E266" s="11">
        <v>1</v>
      </c>
      <c r="F266" s="5">
        <v>34213.916743224938</v>
      </c>
      <c r="G266" s="5">
        <v>32473.29712144678</v>
      </c>
      <c r="H266" s="5"/>
      <c r="I266" s="5"/>
      <c r="J266" s="5"/>
      <c r="K266" s="5"/>
      <c r="L266" s="5"/>
      <c r="M266" s="16"/>
      <c r="N266" s="16"/>
      <c r="O266" s="16"/>
      <c r="P266" s="16"/>
      <c r="Q266" s="16"/>
      <c r="R266" s="16"/>
    </row>
    <row r="267" spans="1:18" ht="30" x14ac:dyDescent="0.25">
      <c r="A267" s="1">
        <v>257</v>
      </c>
      <c r="B267" s="2" t="s">
        <v>259</v>
      </c>
      <c r="C267" s="6" t="s">
        <v>533</v>
      </c>
      <c r="D267" s="7">
        <v>0.56999999999999995</v>
      </c>
      <c r="E267" s="11">
        <v>1</v>
      </c>
      <c r="F267" s="5">
        <v>17258.347383750632</v>
      </c>
      <c r="G267" s="5">
        <v>16380.335716128022</v>
      </c>
      <c r="H267" s="5"/>
      <c r="I267" s="5">
        <v>17559.749285317972</v>
      </c>
      <c r="J267" s="5">
        <v>16779.242699669187</v>
      </c>
      <c r="K267" s="5">
        <v>16025.916422644492</v>
      </c>
      <c r="L267" s="5">
        <v>29663.898299995333</v>
      </c>
      <c r="M267" s="16">
        <v>15728.658558441639</v>
      </c>
      <c r="N267" s="16">
        <v>14732.00863065685</v>
      </c>
      <c r="O267" s="16">
        <v>15502.932536337821</v>
      </c>
      <c r="P267" s="16">
        <v>14599.571459690735</v>
      </c>
      <c r="Q267" s="16">
        <v>15302.074904405907</v>
      </c>
      <c r="R267" s="16">
        <v>14703.528026668075</v>
      </c>
    </row>
    <row r="268" spans="1:18" ht="45" x14ac:dyDescent="0.25">
      <c r="A268" s="1">
        <v>258</v>
      </c>
      <c r="B268" s="2" t="s">
        <v>260</v>
      </c>
      <c r="C268" s="6" t="s">
        <v>534</v>
      </c>
      <c r="D268" s="7">
        <v>0.46</v>
      </c>
      <c r="E268" s="11">
        <v>1</v>
      </c>
      <c r="F268" s="5">
        <v>13927.789116711037</v>
      </c>
      <c r="G268" s="5">
        <v>13219.218297226123</v>
      </c>
      <c r="H268" s="5"/>
      <c r="I268" s="5">
        <v>14171.025739028542</v>
      </c>
      <c r="J268" s="5">
        <v>13541.143231311979</v>
      </c>
      <c r="K268" s="5"/>
      <c r="L268" s="5">
        <v>23939.286347364658</v>
      </c>
      <c r="M268" s="16">
        <v>12693.303398040622</v>
      </c>
      <c r="N268" s="16">
        <v>11888.989421231845</v>
      </c>
      <c r="O268" s="16">
        <v>12511.13853809719</v>
      </c>
      <c r="P268" s="16">
        <v>11782.110300803051</v>
      </c>
      <c r="Q268" s="16">
        <v>12349.042905310031</v>
      </c>
      <c r="R268" s="16">
        <v>11866.005074153185</v>
      </c>
    </row>
    <row r="269" spans="1:18" x14ac:dyDescent="0.25">
      <c r="D269" s="12"/>
      <c r="E269" s="13"/>
      <c r="F269" s="17"/>
      <c r="G269" s="17"/>
      <c r="H269" s="17"/>
      <c r="I269" s="17"/>
      <c r="J269" s="17"/>
      <c r="K269" s="17"/>
    </row>
    <row r="270" spans="1:18" ht="69" customHeight="1" x14ac:dyDescent="0.25">
      <c r="A270" s="230"/>
      <c r="B270" s="230"/>
      <c r="C270" s="230"/>
      <c r="D270" s="230"/>
      <c r="E270" s="230"/>
      <c r="F270" s="230"/>
      <c r="G270" s="230"/>
      <c r="H270" s="230"/>
      <c r="I270" s="230"/>
      <c r="J270" s="230"/>
      <c r="K270" s="230"/>
      <c r="L270" s="230"/>
    </row>
    <row r="271" spans="1:18" ht="70.5" customHeight="1" x14ac:dyDescent="0.25">
      <c r="A271" s="230"/>
      <c r="B271" s="230"/>
      <c r="C271" s="230"/>
      <c r="D271" s="230"/>
      <c r="E271" s="230"/>
      <c r="F271" s="230"/>
      <c r="G271" s="230"/>
      <c r="H271" s="230"/>
      <c r="I271" s="230"/>
      <c r="J271" s="230"/>
      <c r="K271" s="230"/>
      <c r="L271" s="230"/>
      <c r="O271" s="14"/>
      <c r="P271" s="14"/>
      <c r="Q271" s="14"/>
      <c r="R271" s="14"/>
    </row>
    <row r="272" spans="1:18" x14ac:dyDescent="0.25">
      <c r="A272" s="225"/>
      <c r="B272" s="225"/>
      <c r="C272" s="225"/>
      <c r="D272" s="29"/>
      <c r="E272" s="29"/>
      <c r="F272" s="226"/>
      <c r="G272" s="226"/>
      <c r="H272" s="226"/>
      <c r="I272" s="226"/>
      <c r="J272" s="226"/>
      <c r="K272" s="226"/>
      <c r="L272" s="226"/>
      <c r="O272" s="14"/>
      <c r="P272" s="14"/>
      <c r="Q272" s="14"/>
      <c r="R272" s="14"/>
    </row>
    <row r="273" spans="4:18" x14ac:dyDescent="0.25">
      <c r="D273"/>
      <c r="E273"/>
      <c r="F273"/>
      <c r="G273"/>
      <c r="H273"/>
      <c r="I273"/>
      <c r="J273"/>
      <c r="K273"/>
      <c r="L273"/>
      <c r="O273" s="227"/>
      <c r="P273" s="227"/>
      <c r="Q273" s="227"/>
      <c r="R273" s="14"/>
    </row>
    <row r="274" spans="4:18" x14ac:dyDescent="0.25">
      <c r="D274"/>
      <c r="E274"/>
      <c r="F274"/>
      <c r="G274"/>
      <c r="H274"/>
      <c r="I274"/>
      <c r="J274"/>
      <c r="K274"/>
      <c r="L274"/>
      <c r="O274" s="227"/>
      <c r="P274" s="227"/>
      <c r="Q274" s="227"/>
      <c r="R274" s="14"/>
    </row>
    <row r="275" spans="4:18" x14ac:dyDescent="0.25">
      <c r="D275"/>
      <c r="E275"/>
      <c r="F275"/>
      <c r="G275"/>
      <c r="H275"/>
      <c r="I275"/>
      <c r="J275"/>
      <c r="K275"/>
      <c r="L275"/>
      <c r="O275" s="14"/>
      <c r="P275" s="14"/>
      <c r="Q275" s="14"/>
      <c r="R275" s="14"/>
    </row>
    <row r="276" spans="4:18" x14ac:dyDescent="0.25">
      <c r="D276"/>
      <c r="E276"/>
      <c r="F276"/>
      <c r="G276"/>
      <c r="H276"/>
      <c r="I276"/>
      <c r="J276"/>
      <c r="K276"/>
      <c r="L276"/>
      <c r="O276" s="14"/>
      <c r="P276" s="14"/>
      <c r="Q276" s="14"/>
      <c r="R276" s="14"/>
    </row>
    <row r="277" spans="4:18" x14ac:dyDescent="0.25">
      <c r="D277"/>
      <c r="E277"/>
      <c r="F277"/>
      <c r="G277"/>
      <c r="H277"/>
      <c r="I277"/>
      <c r="J277"/>
      <c r="K277"/>
      <c r="L277"/>
      <c r="O277" s="14"/>
      <c r="P277" s="14"/>
      <c r="Q277" s="14"/>
      <c r="R277" s="14"/>
    </row>
    <row r="278" spans="4:18" x14ac:dyDescent="0.25">
      <c r="D278"/>
      <c r="E278"/>
      <c r="F278"/>
      <c r="G278"/>
      <c r="H278"/>
      <c r="I278"/>
      <c r="J278"/>
      <c r="K278"/>
      <c r="L278"/>
      <c r="O278" s="14"/>
      <c r="P278" s="14"/>
      <c r="Q278" s="14"/>
      <c r="R278" s="14"/>
    </row>
    <row r="279" spans="4:18" x14ac:dyDescent="0.25">
      <c r="D279"/>
      <c r="E279"/>
      <c r="F279"/>
      <c r="G279"/>
      <c r="H279"/>
      <c r="I279"/>
      <c r="J279"/>
      <c r="K279"/>
      <c r="L279"/>
      <c r="O279" s="14"/>
      <c r="P279" s="14"/>
      <c r="Q279" s="14"/>
      <c r="R279" s="14"/>
    </row>
  </sheetData>
  <mergeCells count="29">
    <mergeCell ref="A1:R1"/>
    <mergeCell ref="S6:S7"/>
    <mergeCell ref="A5:R5"/>
    <mergeCell ref="K8:K10"/>
    <mergeCell ref="L8:L10"/>
    <mergeCell ref="M8:M10"/>
    <mergeCell ref="N8:N10"/>
    <mergeCell ref="O8:O10"/>
    <mergeCell ref="F8:F10"/>
    <mergeCell ref="G8:G10"/>
    <mergeCell ref="H8:H10"/>
    <mergeCell ref="I8:I10"/>
    <mergeCell ref="J8:J10"/>
    <mergeCell ref="A8:A10"/>
    <mergeCell ref="B8:B10"/>
    <mergeCell ref="C8:C10"/>
    <mergeCell ref="D8:D10"/>
    <mergeCell ref="R8:R10"/>
    <mergeCell ref="A270:L270"/>
    <mergeCell ref="A271:L271"/>
    <mergeCell ref="A2:R2"/>
    <mergeCell ref="A3:R3"/>
    <mergeCell ref="A6:R6"/>
    <mergeCell ref="E8:E10"/>
    <mergeCell ref="O273:O274"/>
    <mergeCell ref="P273:P274"/>
    <mergeCell ref="Q273:Q274"/>
    <mergeCell ref="P8:P10"/>
    <mergeCell ref="Q8:Q10"/>
  </mergeCells>
  <pageMargins left="0.23622047244094491" right="0.23622047244094491" top="0.55118110236220474" bottom="0.35433070866141736" header="0.31496062992125984" footer="0.31496062992125984"/>
  <pageSetup paperSize="8" scale="50" fitToHeight="0" orientation="landscape" verticalDpi="0" r:id="rId1"/>
  <colBreaks count="1" manualBreakCount="1">
    <brk id="1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zoomScaleSheetLayoutView="130" workbookViewId="0">
      <selection activeCell="H16" sqref="H16"/>
    </sheetView>
  </sheetViews>
  <sheetFormatPr defaultRowHeight="15" x14ac:dyDescent="0.25"/>
  <cols>
    <col min="1" max="1" width="4.5703125" customWidth="1"/>
    <col min="2" max="2" width="33.140625" customWidth="1"/>
    <col min="3" max="3" width="13.42578125" customWidth="1"/>
    <col min="4" max="4" width="10.85546875" customWidth="1"/>
    <col min="5" max="5" width="10.140625" customWidth="1"/>
    <col min="6" max="6" width="11.5703125" customWidth="1"/>
    <col min="8" max="10" width="10.28515625" customWidth="1"/>
    <col min="11" max="11" width="9.85546875" customWidth="1"/>
    <col min="12" max="12" width="34.140625" customWidth="1"/>
  </cols>
  <sheetData>
    <row r="1" spans="1:14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20" t="s">
        <v>720</v>
      </c>
      <c r="L1" s="75"/>
      <c r="M1" s="75"/>
      <c r="N1" s="75"/>
    </row>
    <row r="2" spans="1:14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20" t="s">
        <v>261</v>
      </c>
      <c r="L2" s="75"/>
      <c r="M2" s="75"/>
      <c r="N2" s="75"/>
    </row>
    <row r="3" spans="1:14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20" t="s">
        <v>721</v>
      </c>
      <c r="L3" s="75"/>
      <c r="M3" s="75"/>
      <c r="N3" s="75"/>
    </row>
    <row r="4" spans="1:14" x14ac:dyDescent="0.25">
      <c r="A4" s="88"/>
      <c r="B4" s="89">
        <f>1.22059054</f>
        <v>1.2205905399999999</v>
      </c>
      <c r="C4" s="88"/>
      <c r="D4" s="88"/>
      <c r="E4" s="88"/>
      <c r="F4" s="88"/>
      <c r="G4" s="88"/>
      <c r="H4" s="88"/>
      <c r="I4" s="88"/>
      <c r="J4" s="88"/>
      <c r="K4" s="88"/>
    </row>
    <row r="5" spans="1:14" ht="33" customHeight="1" x14ac:dyDescent="0.25">
      <c r="A5" s="267" t="s">
        <v>878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76"/>
    </row>
    <row r="6" spans="1:14" ht="18.75" customHeight="1" x14ac:dyDescent="0.25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76"/>
    </row>
    <row r="7" spans="1:14" ht="22.5" customHeight="1" x14ac:dyDescent="0.25">
      <c r="A7" s="78"/>
      <c r="B7" s="78"/>
      <c r="C7" s="78"/>
      <c r="D7" s="78"/>
      <c r="E7" s="78"/>
      <c r="F7" s="78"/>
      <c r="G7" s="268" t="s">
        <v>879</v>
      </c>
      <c r="H7" s="268"/>
      <c r="I7" s="78"/>
      <c r="J7" s="78"/>
      <c r="K7" s="78"/>
      <c r="L7" s="76"/>
    </row>
    <row r="8" spans="1:14" ht="45" customHeight="1" x14ac:dyDescent="0.25">
      <c r="A8" s="269" t="s">
        <v>795</v>
      </c>
      <c r="B8" s="269" t="s">
        <v>796</v>
      </c>
      <c r="C8" s="270" t="s">
        <v>797</v>
      </c>
      <c r="D8" s="270"/>
      <c r="E8" s="270" t="s">
        <v>798</v>
      </c>
      <c r="F8" s="270"/>
      <c r="G8" s="270" t="s">
        <v>799</v>
      </c>
      <c r="H8" s="270"/>
      <c r="I8" s="79"/>
      <c r="J8" s="79"/>
    </row>
    <row r="9" spans="1:14" x14ac:dyDescent="0.25">
      <c r="A9" s="269"/>
      <c r="B9" s="269"/>
      <c r="C9" s="80" t="s">
        <v>2</v>
      </c>
      <c r="D9" s="81" t="s">
        <v>541</v>
      </c>
      <c r="E9" s="80" t="s">
        <v>2</v>
      </c>
      <c r="F9" s="81" t="s">
        <v>541</v>
      </c>
      <c r="G9" s="80" t="s">
        <v>2</v>
      </c>
      <c r="H9" s="81" t="s">
        <v>541</v>
      </c>
      <c r="I9" s="82"/>
      <c r="J9" s="82"/>
      <c r="K9" s="82"/>
      <c r="L9" s="83"/>
    </row>
    <row r="10" spans="1:14" x14ac:dyDescent="0.25">
      <c r="A10" s="72">
        <v>1</v>
      </c>
      <c r="B10" s="72" t="s">
        <v>800</v>
      </c>
      <c r="C10" s="27" t="s">
        <v>801</v>
      </c>
      <c r="D10" s="41">
        <v>2354.7388579571998</v>
      </c>
      <c r="E10" s="27" t="s">
        <v>802</v>
      </c>
      <c r="F10" s="41">
        <v>2354.7388579571998</v>
      </c>
      <c r="G10" s="27" t="s">
        <v>803</v>
      </c>
      <c r="H10" s="84">
        <v>2354.7388579571998</v>
      </c>
      <c r="I10" s="85"/>
      <c r="J10" s="85"/>
      <c r="K10" s="86"/>
      <c r="L10" s="86"/>
    </row>
    <row r="11" spans="1:14" x14ac:dyDescent="0.25">
      <c r="A11" s="72">
        <v>2</v>
      </c>
      <c r="B11" s="72" t="s">
        <v>804</v>
      </c>
      <c r="C11" s="27" t="s">
        <v>805</v>
      </c>
      <c r="D11" s="41">
        <v>3924.5647632619998</v>
      </c>
      <c r="E11" s="27" t="s">
        <v>806</v>
      </c>
      <c r="F11" s="41">
        <v>3924.5647632619998</v>
      </c>
      <c r="G11" s="27" t="s">
        <v>807</v>
      </c>
      <c r="H11" s="84">
        <v>3924.5647632619998</v>
      </c>
      <c r="I11" s="85"/>
      <c r="J11" s="85"/>
      <c r="K11" s="86"/>
      <c r="L11" s="86"/>
    </row>
    <row r="12" spans="1:14" x14ac:dyDescent="0.25">
      <c r="A12" s="72">
        <v>3</v>
      </c>
      <c r="B12" s="72" t="s">
        <v>808</v>
      </c>
      <c r="C12" s="27" t="s">
        <v>809</v>
      </c>
      <c r="D12" s="41">
        <v>3924.5647632619998</v>
      </c>
      <c r="E12" s="27" t="s">
        <v>810</v>
      </c>
      <c r="F12" s="41">
        <v>3924.5647632619998</v>
      </c>
      <c r="G12" s="27" t="s">
        <v>811</v>
      </c>
      <c r="H12" s="84">
        <v>3924.5647632619998</v>
      </c>
      <c r="I12" s="85"/>
      <c r="J12" s="85"/>
      <c r="K12" s="86"/>
      <c r="L12" s="86"/>
    </row>
    <row r="13" spans="1:14" x14ac:dyDescent="0.25">
      <c r="A13" s="72">
        <v>4</v>
      </c>
      <c r="B13" s="72" t="s">
        <v>812</v>
      </c>
      <c r="C13" s="27" t="s">
        <v>813</v>
      </c>
      <c r="D13" s="41">
        <v>3924.5647632619998</v>
      </c>
      <c r="E13" s="27" t="s">
        <v>814</v>
      </c>
      <c r="F13" s="41">
        <v>3924.5647632619998</v>
      </c>
      <c r="G13" s="27" t="s">
        <v>815</v>
      </c>
      <c r="H13" s="84">
        <v>3924.5647632619998</v>
      </c>
      <c r="I13" s="85"/>
      <c r="J13" s="85"/>
      <c r="K13" s="86"/>
      <c r="L13" s="86"/>
    </row>
    <row r="14" spans="1:14" x14ac:dyDescent="0.25">
      <c r="A14" s="72">
        <v>5</v>
      </c>
      <c r="B14" s="72" t="s">
        <v>816</v>
      </c>
      <c r="C14" s="27" t="s">
        <v>817</v>
      </c>
      <c r="D14" s="41">
        <v>3924.5647632619998</v>
      </c>
      <c r="E14" s="27" t="s">
        <v>818</v>
      </c>
      <c r="F14" s="41">
        <v>3924.5647632619998</v>
      </c>
      <c r="G14" s="27" t="s">
        <v>819</v>
      </c>
      <c r="H14" s="84">
        <v>3924.5647632619998</v>
      </c>
      <c r="I14" s="85"/>
      <c r="J14" s="85"/>
      <c r="K14" s="86"/>
      <c r="L14" s="86"/>
    </row>
    <row r="15" spans="1:14" x14ac:dyDescent="0.25">
      <c r="A15" s="72">
        <v>6</v>
      </c>
      <c r="B15" s="72" t="s">
        <v>820</v>
      </c>
      <c r="C15" s="27" t="s">
        <v>821</v>
      </c>
      <c r="D15" s="41">
        <v>3728.3426280515996</v>
      </c>
      <c r="E15" s="27" t="s">
        <v>822</v>
      </c>
      <c r="F15" s="41">
        <v>3728.3426280515996</v>
      </c>
      <c r="G15" s="27" t="s">
        <v>823</v>
      </c>
      <c r="H15" s="84">
        <v>3728.3426280515996</v>
      </c>
      <c r="I15" s="85"/>
      <c r="J15" s="85"/>
      <c r="K15" s="86"/>
      <c r="L15" s="86"/>
    </row>
    <row r="16" spans="1:14" x14ac:dyDescent="0.25">
      <c r="A16" s="72">
        <v>7</v>
      </c>
      <c r="B16" s="72" t="s">
        <v>824</v>
      </c>
      <c r="C16" s="27" t="s">
        <v>825</v>
      </c>
      <c r="D16" s="41">
        <v>3532.1082869357997</v>
      </c>
      <c r="E16" s="27" t="s">
        <v>826</v>
      </c>
      <c r="F16" s="41">
        <v>3532.1082869357997</v>
      </c>
      <c r="G16" s="27" t="s">
        <v>827</v>
      </c>
      <c r="H16" s="84">
        <v>3532.1082869357997</v>
      </c>
      <c r="I16" s="85"/>
      <c r="J16" s="85"/>
      <c r="K16" s="86"/>
      <c r="L16" s="86"/>
    </row>
    <row r="17" spans="1:12" x14ac:dyDescent="0.25">
      <c r="A17" s="72">
        <v>8</v>
      </c>
      <c r="B17" s="72" t="s">
        <v>828</v>
      </c>
      <c r="C17" s="27" t="s">
        <v>829</v>
      </c>
      <c r="D17" s="41">
        <v>4591.739552426</v>
      </c>
      <c r="E17" s="27" t="s">
        <v>830</v>
      </c>
      <c r="F17" s="41">
        <v>4591.739552426</v>
      </c>
      <c r="G17" s="27" t="s">
        <v>831</v>
      </c>
      <c r="H17" s="84">
        <v>4591.739552426</v>
      </c>
      <c r="I17" s="85"/>
      <c r="J17" s="85"/>
      <c r="K17" s="86"/>
      <c r="L17" s="86"/>
    </row>
    <row r="18" spans="1:12" x14ac:dyDescent="0.25">
      <c r="A18" s="72">
        <v>9</v>
      </c>
      <c r="B18" s="72" t="s">
        <v>832</v>
      </c>
      <c r="C18" s="27" t="s">
        <v>833</v>
      </c>
      <c r="D18" s="41">
        <v>3139.6518106095996</v>
      </c>
      <c r="E18" s="27" t="s">
        <v>834</v>
      </c>
      <c r="F18" s="41">
        <v>3139.6518106095996</v>
      </c>
      <c r="G18" s="27" t="s">
        <v>835</v>
      </c>
      <c r="H18" s="84">
        <v>3139.6518106095996</v>
      </c>
      <c r="I18" s="85"/>
      <c r="J18" s="85"/>
      <c r="K18" s="86"/>
      <c r="L18" s="86"/>
    </row>
    <row r="19" spans="1:12" x14ac:dyDescent="0.25">
      <c r="A19" s="72">
        <v>10</v>
      </c>
      <c r="B19" s="72" t="s">
        <v>836</v>
      </c>
      <c r="C19" s="27" t="s">
        <v>837</v>
      </c>
      <c r="D19" s="41">
        <v>3335.8861517253999</v>
      </c>
      <c r="E19" s="27" t="s">
        <v>838</v>
      </c>
      <c r="F19" s="41">
        <v>3335.8861517253999</v>
      </c>
      <c r="G19" s="27" t="s">
        <v>839</v>
      </c>
      <c r="H19" s="84">
        <v>3335.8861517253999</v>
      </c>
      <c r="I19" s="85"/>
      <c r="J19" s="85"/>
      <c r="K19" s="86"/>
      <c r="L19" s="86"/>
    </row>
    <row r="20" spans="1:12" x14ac:dyDescent="0.25">
      <c r="A20" s="72">
        <v>11</v>
      </c>
      <c r="B20" s="72" t="s">
        <v>840</v>
      </c>
      <c r="C20" s="27" t="s">
        <v>841</v>
      </c>
      <c r="D20" s="41">
        <v>4630.9815382870001</v>
      </c>
      <c r="E20" s="27" t="s">
        <v>842</v>
      </c>
      <c r="F20" s="41">
        <v>4630.9815382870001</v>
      </c>
      <c r="G20" s="27" t="s">
        <v>843</v>
      </c>
      <c r="H20" s="84">
        <v>4630.9815382870001</v>
      </c>
      <c r="I20" s="85"/>
      <c r="J20" s="85"/>
      <c r="K20" s="86"/>
      <c r="L20" s="86"/>
    </row>
    <row r="21" spans="1:12" x14ac:dyDescent="0.25">
      <c r="A21" s="72">
        <v>12</v>
      </c>
      <c r="B21" s="72" t="s">
        <v>844</v>
      </c>
      <c r="C21" s="27" t="s">
        <v>845</v>
      </c>
      <c r="D21" s="41">
        <v>4513.2555807039998</v>
      </c>
      <c r="E21" s="27" t="s">
        <v>846</v>
      </c>
      <c r="F21" s="41">
        <v>4513.2555807039998</v>
      </c>
      <c r="G21" s="27" t="s">
        <v>847</v>
      </c>
      <c r="H21" s="84">
        <v>4513.2555807039998</v>
      </c>
      <c r="I21" s="85"/>
      <c r="J21" s="85"/>
      <c r="K21" s="86"/>
      <c r="L21" s="86"/>
    </row>
    <row r="22" spans="1:12" x14ac:dyDescent="0.25">
      <c r="A22" s="72">
        <v>13</v>
      </c>
      <c r="B22" s="72" t="s">
        <v>848</v>
      </c>
      <c r="C22" s="27" t="s">
        <v>849</v>
      </c>
      <c r="D22" s="41">
        <v>2943.4296753991998</v>
      </c>
      <c r="E22" s="27" t="s">
        <v>850</v>
      </c>
      <c r="F22" s="41">
        <v>2943.4296753991998</v>
      </c>
      <c r="G22" s="27" t="s">
        <v>851</v>
      </c>
      <c r="H22" s="84">
        <v>2943.4296753991998</v>
      </c>
      <c r="I22" s="85"/>
      <c r="J22" s="85"/>
      <c r="K22" s="86"/>
      <c r="L22" s="86"/>
    </row>
    <row r="23" spans="1:12" x14ac:dyDescent="0.25">
      <c r="A23" s="72">
        <v>14</v>
      </c>
      <c r="B23" s="72" t="s">
        <v>852</v>
      </c>
      <c r="C23" s="27" t="s">
        <v>853</v>
      </c>
      <c r="D23" s="41">
        <v>3532.1082869357997</v>
      </c>
      <c r="E23" s="27" t="s">
        <v>854</v>
      </c>
      <c r="F23" s="41">
        <v>3532.1082869357997</v>
      </c>
      <c r="G23" s="27" t="s">
        <v>855</v>
      </c>
      <c r="H23" s="84">
        <v>3532.1082869357997</v>
      </c>
      <c r="I23" s="85"/>
      <c r="J23" s="85"/>
      <c r="K23" s="86"/>
      <c r="L23" s="86"/>
    </row>
    <row r="24" spans="1:12" x14ac:dyDescent="0.25">
      <c r="A24" s="72">
        <v>15</v>
      </c>
      <c r="B24" s="72" t="s">
        <v>856</v>
      </c>
      <c r="C24" s="27" t="s">
        <v>857</v>
      </c>
      <c r="D24" s="41">
        <v>2747.1953342833999</v>
      </c>
      <c r="E24" s="27" t="s">
        <v>858</v>
      </c>
      <c r="F24" s="41">
        <v>2747.1953342833999</v>
      </c>
      <c r="G24" s="27" t="s">
        <v>859</v>
      </c>
      <c r="H24" s="84">
        <v>2747.1953342833999</v>
      </c>
      <c r="I24" s="85"/>
      <c r="J24" s="85"/>
      <c r="K24" s="86"/>
      <c r="L24" s="86"/>
    </row>
    <row r="25" spans="1:12" x14ac:dyDescent="0.25">
      <c r="A25" s="72">
        <v>16</v>
      </c>
      <c r="B25" s="72" t="s">
        <v>860</v>
      </c>
      <c r="C25" s="27" t="s">
        <v>861</v>
      </c>
      <c r="D25" s="41">
        <v>4709.4777159143996</v>
      </c>
      <c r="E25" s="27" t="s">
        <v>862</v>
      </c>
      <c r="F25" s="41">
        <v>4709.4777159143996</v>
      </c>
      <c r="G25" s="27" t="s">
        <v>863</v>
      </c>
      <c r="H25" s="84">
        <v>4709.4777159143996</v>
      </c>
      <c r="I25" s="85"/>
      <c r="J25" s="85"/>
      <c r="K25" s="86"/>
      <c r="L25" s="86"/>
    </row>
    <row r="26" spans="1:12" x14ac:dyDescent="0.25">
      <c r="A26" s="72">
        <v>17</v>
      </c>
      <c r="B26" s="72" t="s">
        <v>864</v>
      </c>
      <c r="C26" s="27" t="s">
        <v>865</v>
      </c>
      <c r="D26" s="41">
        <v>3139.6518106095996</v>
      </c>
      <c r="E26" s="27" t="s">
        <v>866</v>
      </c>
      <c r="F26" s="41">
        <v>3139.6518106095996</v>
      </c>
      <c r="G26" s="27" t="s">
        <v>867</v>
      </c>
      <c r="H26" s="84">
        <v>3139.6518106095996</v>
      </c>
      <c r="I26" s="85"/>
      <c r="J26" s="85"/>
      <c r="K26" s="86"/>
      <c r="L26" s="86"/>
    </row>
    <row r="27" spans="1:12" x14ac:dyDescent="0.25">
      <c r="A27" s="72">
        <v>18</v>
      </c>
      <c r="B27" s="72" t="s">
        <v>868</v>
      </c>
      <c r="C27" s="27" t="s">
        <v>869</v>
      </c>
      <c r="D27" s="41">
        <v>3924.5647632619998</v>
      </c>
      <c r="E27" s="27" t="s">
        <v>870</v>
      </c>
      <c r="F27" s="41">
        <v>3924.5647632619998</v>
      </c>
      <c r="G27" s="80" t="s">
        <v>871</v>
      </c>
      <c r="H27" s="84">
        <v>3924.5647632619998</v>
      </c>
      <c r="I27" s="85"/>
      <c r="J27" s="85"/>
      <c r="K27" s="86"/>
      <c r="L27" s="86"/>
    </row>
    <row r="28" spans="1:12" x14ac:dyDescent="0.25">
      <c r="D28" s="87"/>
      <c r="E28" s="87"/>
      <c r="F28" s="87"/>
      <c r="G28" s="87"/>
      <c r="H28" s="87"/>
      <c r="I28" s="87"/>
      <c r="J28" s="87"/>
      <c r="K28" s="87"/>
      <c r="L28" s="87"/>
    </row>
  </sheetData>
  <mergeCells count="7">
    <mergeCell ref="A5:K6"/>
    <mergeCell ref="G7:H7"/>
    <mergeCell ref="A8:A9"/>
    <mergeCell ref="B8:B9"/>
    <mergeCell ref="C8:D8"/>
    <mergeCell ref="E8:F8"/>
    <mergeCell ref="G8:H8"/>
  </mergeCells>
  <pageMargins left="0.70866141732283472" right="0.70866141732283472" top="0.59055118110236227" bottom="0.23622047244094491" header="0.31496062992125984" footer="0.19685039370078741"/>
  <pageSetup paperSize="9" scale="97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zoomScaleSheetLayoutView="130" workbookViewId="0">
      <selection activeCell="K1" sqref="K1:K3"/>
    </sheetView>
  </sheetViews>
  <sheetFormatPr defaultRowHeight="15" x14ac:dyDescent="0.25"/>
  <cols>
    <col min="1" max="1" width="4.5703125" customWidth="1"/>
    <col min="2" max="2" width="33.140625" customWidth="1"/>
    <col min="3" max="3" width="13.42578125" customWidth="1"/>
    <col min="4" max="4" width="10.85546875" customWidth="1"/>
    <col min="5" max="5" width="10.140625" customWidth="1"/>
    <col min="6" max="6" width="11.5703125" customWidth="1"/>
    <col min="8" max="10" width="10.28515625" customWidth="1"/>
    <col min="11" max="11" width="9.85546875" customWidth="1"/>
    <col min="12" max="12" width="34.140625" customWidth="1"/>
  </cols>
  <sheetData>
    <row r="1" spans="1:14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21" t="s">
        <v>720</v>
      </c>
      <c r="L1" s="75"/>
      <c r="M1" s="75"/>
      <c r="N1" s="75"/>
    </row>
    <row r="2" spans="1:14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21" t="s">
        <v>261</v>
      </c>
      <c r="L2" s="75"/>
      <c r="M2" s="75"/>
      <c r="N2" s="75"/>
    </row>
    <row r="3" spans="1:14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21" t="s">
        <v>721</v>
      </c>
      <c r="L3" s="75"/>
      <c r="M3" s="75"/>
      <c r="N3" s="75"/>
    </row>
    <row r="4" spans="1:14" x14ac:dyDescent="0.25">
      <c r="A4" s="88"/>
      <c r="B4" s="89">
        <f>1.14946632</f>
        <v>1.1494663199999999</v>
      </c>
      <c r="C4" s="88"/>
      <c r="D4" s="88"/>
      <c r="E4" s="88"/>
      <c r="F4" s="88"/>
      <c r="G4" s="88"/>
      <c r="H4" s="88"/>
      <c r="I4" s="88"/>
      <c r="J4" s="88"/>
      <c r="K4" s="88"/>
    </row>
    <row r="5" spans="1:14" ht="33" customHeight="1" x14ac:dyDescent="0.25">
      <c r="A5" s="267" t="s">
        <v>880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76"/>
    </row>
    <row r="6" spans="1:14" ht="18.75" customHeight="1" x14ac:dyDescent="0.25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76"/>
    </row>
    <row r="7" spans="1:14" ht="24" customHeight="1" x14ac:dyDescent="0.25">
      <c r="A7" s="78"/>
      <c r="B7" s="78"/>
      <c r="C7" s="78"/>
      <c r="D7" s="78"/>
      <c r="E7" s="78"/>
      <c r="F7" s="78"/>
      <c r="G7" s="268" t="s">
        <v>881</v>
      </c>
      <c r="H7" s="268"/>
      <c r="I7" s="78"/>
      <c r="J7" s="78"/>
      <c r="K7" s="78"/>
      <c r="L7" s="76"/>
    </row>
    <row r="8" spans="1:14" ht="45" customHeight="1" x14ac:dyDescent="0.25">
      <c r="A8" s="269" t="s">
        <v>795</v>
      </c>
      <c r="B8" s="269" t="s">
        <v>796</v>
      </c>
      <c r="C8" s="270" t="s">
        <v>797</v>
      </c>
      <c r="D8" s="270"/>
      <c r="E8" s="270" t="s">
        <v>798</v>
      </c>
      <c r="F8" s="270"/>
      <c r="G8" s="270" t="s">
        <v>799</v>
      </c>
      <c r="H8" s="270"/>
      <c r="I8" s="79"/>
      <c r="J8" s="79"/>
    </row>
    <row r="9" spans="1:14" x14ac:dyDescent="0.25">
      <c r="A9" s="269"/>
      <c r="B9" s="269"/>
      <c r="C9" s="80" t="s">
        <v>2</v>
      </c>
      <c r="D9" s="81" t="s">
        <v>541</v>
      </c>
      <c r="E9" s="80" t="s">
        <v>2</v>
      </c>
      <c r="F9" s="81" t="s">
        <v>541</v>
      </c>
      <c r="G9" s="80" t="s">
        <v>2</v>
      </c>
      <c r="H9" s="81" t="s">
        <v>541</v>
      </c>
      <c r="I9" s="82"/>
      <c r="J9" s="82"/>
      <c r="K9" s="82"/>
      <c r="L9" s="83"/>
    </row>
    <row r="10" spans="1:14" x14ac:dyDescent="0.25">
      <c r="A10" s="72">
        <v>1</v>
      </c>
      <c r="B10" s="72" t="s">
        <v>800</v>
      </c>
      <c r="C10" s="27" t="s">
        <v>801</v>
      </c>
      <c r="D10" s="41">
        <v>2217.5274352175998</v>
      </c>
      <c r="E10" s="27" t="s">
        <v>802</v>
      </c>
      <c r="F10" s="41">
        <v>2217.5274352175998</v>
      </c>
      <c r="G10" s="27" t="s">
        <v>803</v>
      </c>
      <c r="H10" s="84">
        <v>2217.5274352175998</v>
      </c>
      <c r="I10" s="85"/>
      <c r="J10" s="85"/>
      <c r="K10" s="86"/>
      <c r="L10" s="86"/>
    </row>
    <row r="11" spans="1:14" x14ac:dyDescent="0.25">
      <c r="A11" s="72">
        <v>2</v>
      </c>
      <c r="B11" s="72" t="s">
        <v>804</v>
      </c>
      <c r="C11" s="27" t="s">
        <v>805</v>
      </c>
      <c r="D11" s="41">
        <v>3695.8790586959999</v>
      </c>
      <c r="E11" s="27" t="s">
        <v>806</v>
      </c>
      <c r="F11" s="41">
        <v>3695.8790586959999</v>
      </c>
      <c r="G11" s="27" t="s">
        <v>807</v>
      </c>
      <c r="H11" s="84">
        <v>3695.8790586959999</v>
      </c>
      <c r="I11" s="85"/>
      <c r="J11" s="85"/>
      <c r="K11" s="86"/>
      <c r="L11" s="86"/>
    </row>
    <row r="12" spans="1:14" x14ac:dyDescent="0.25">
      <c r="A12" s="72">
        <v>3</v>
      </c>
      <c r="B12" s="72" t="s">
        <v>808</v>
      </c>
      <c r="C12" s="27" t="s">
        <v>809</v>
      </c>
      <c r="D12" s="41">
        <v>3695.8790586959999</v>
      </c>
      <c r="E12" s="27" t="s">
        <v>810</v>
      </c>
      <c r="F12" s="41">
        <v>3695.8790586959999</v>
      </c>
      <c r="G12" s="27" t="s">
        <v>811</v>
      </c>
      <c r="H12" s="84">
        <v>3695.8790586959999</v>
      </c>
      <c r="I12" s="85"/>
      <c r="J12" s="85"/>
      <c r="K12" s="86"/>
      <c r="L12" s="86"/>
    </row>
    <row r="13" spans="1:14" x14ac:dyDescent="0.25">
      <c r="A13" s="72">
        <v>4</v>
      </c>
      <c r="B13" s="72" t="s">
        <v>812</v>
      </c>
      <c r="C13" s="27" t="s">
        <v>813</v>
      </c>
      <c r="D13" s="41">
        <v>3695.8790586959999</v>
      </c>
      <c r="E13" s="27" t="s">
        <v>814</v>
      </c>
      <c r="F13" s="41">
        <v>3695.8790586959999</v>
      </c>
      <c r="G13" s="27" t="s">
        <v>815</v>
      </c>
      <c r="H13" s="84">
        <v>3695.8790586959999</v>
      </c>
      <c r="I13" s="85"/>
      <c r="J13" s="85"/>
      <c r="K13" s="86"/>
      <c r="L13" s="86"/>
    </row>
    <row r="14" spans="1:14" x14ac:dyDescent="0.25">
      <c r="A14" s="72">
        <v>5</v>
      </c>
      <c r="B14" s="72" t="s">
        <v>816</v>
      </c>
      <c r="C14" s="27" t="s">
        <v>817</v>
      </c>
      <c r="D14" s="41">
        <v>3695.8790586959999</v>
      </c>
      <c r="E14" s="27" t="s">
        <v>818</v>
      </c>
      <c r="F14" s="41">
        <v>3695.8790586959999</v>
      </c>
      <c r="G14" s="27" t="s">
        <v>819</v>
      </c>
      <c r="H14" s="84">
        <v>3695.8790586959999</v>
      </c>
      <c r="I14" s="85"/>
      <c r="J14" s="85"/>
      <c r="K14" s="86"/>
      <c r="L14" s="86"/>
    </row>
    <row r="15" spans="1:14" x14ac:dyDescent="0.25">
      <c r="A15" s="72">
        <v>6</v>
      </c>
      <c r="B15" s="72" t="s">
        <v>820</v>
      </c>
      <c r="C15" s="27" t="s">
        <v>821</v>
      </c>
      <c r="D15" s="41">
        <v>3511.0908530927995</v>
      </c>
      <c r="E15" s="27" t="s">
        <v>822</v>
      </c>
      <c r="F15" s="41">
        <v>3511.0908530927995</v>
      </c>
      <c r="G15" s="27" t="s">
        <v>823</v>
      </c>
      <c r="H15" s="84">
        <v>3511.0908530927995</v>
      </c>
      <c r="I15" s="85"/>
      <c r="J15" s="85"/>
      <c r="K15" s="86"/>
      <c r="L15" s="86"/>
    </row>
    <row r="16" spans="1:14" x14ac:dyDescent="0.25">
      <c r="A16" s="72">
        <v>7</v>
      </c>
      <c r="B16" s="72" t="s">
        <v>824</v>
      </c>
      <c r="C16" s="27" t="s">
        <v>825</v>
      </c>
      <c r="D16" s="41">
        <v>3326.2911528263999</v>
      </c>
      <c r="E16" s="27" t="s">
        <v>826</v>
      </c>
      <c r="F16" s="41">
        <v>3326.2911528263999</v>
      </c>
      <c r="G16" s="27" t="s">
        <v>827</v>
      </c>
      <c r="H16" s="84">
        <v>3326.2911528263999</v>
      </c>
      <c r="I16" s="85"/>
      <c r="J16" s="85"/>
      <c r="K16" s="86"/>
      <c r="L16" s="86"/>
    </row>
    <row r="17" spans="1:12" x14ac:dyDescent="0.25">
      <c r="A17" s="72">
        <v>8</v>
      </c>
      <c r="B17" s="72" t="s">
        <v>828</v>
      </c>
      <c r="C17" s="27" t="s">
        <v>829</v>
      </c>
      <c r="D17" s="41">
        <v>4324.1773492080001</v>
      </c>
      <c r="E17" s="27" t="s">
        <v>830</v>
      </c>
      <c r="F17" s="41">
        <v>4324.1773492080001</v>
      </c>
      <c r="G17" s="27" t="s">
        <v>831</v>
      </c>
      <c r="H17" s="84">
        <v>4324.1773492080001</v>
      </c>
      <c r="I17" s="85"/>
      <c r="J17" s="85"/>
      <c r="K17" s="86"/>
      <c r="L17" s="86"/>
    </row>
    <row r="18" spans="1:12" x14ac:dyDescent="0.25">
      <c r="A18" s="72">
        <v>9</v>
      </c>
      <c r="B18" s="72" t="s">
        <v>832</v>
      </c>
      <c r="C18" s="27" t="s">
        <v>833</v>
      </c>
      <c r="D18" s="41">
        <v>2956.7032469567994</v>
      </c>
      <c r="E18" s="27" t="s">
        <v>834</v>
      </c>
      <c r="F18" s="41">
        <v>2956.7032469567994</v>
      </c>
      <c r="G18" s="27" t="s">
        <v>835</v>
      </c>
      <c r="H18" s="84">
        <v>2956.7032469567994</v>
      </c>
      <c r="I18" s="85"/>
      <c r="J18" s="85"/>
      <c r="K18" s="86"/>
      <c r="L18" s="86"/>
    </row>
    <row r="19" spans="1:12" x14ac:dyDescent="0.25">
      <c r="A19" s="72">
        <v>10</v>
      </c>
      <c r="B19" s="72" t="s">
        <v>836</v>
      </c>
      <c r="C19" s="27" t="s">
        <v>837</v>
      </c>
      <c r="D19" s="41">
        <v>3141.5029472232</v>
      </c>
      <c r="E19" s="27" t="s">
        <v>838</v>
      </c>
      <c r="F19" s="41">
        <v>3141.5029472232</v>
      </c>
      <c r="G19" s="27" t="s">
        <v>839</v>
      </c>
      <c r="H19" s="84">
        <v>3141.5029472232</v>
      </c>
      <c r="I19" s="85"/>
      <c r="J19" s="85"/>
      <c r="K19" s="86"/>
      <c r="L19" s="86"/>
    </row>
    <row r="20" spans="1:12" x14ac:dyDescent="0.25">
      <c r="A20" s="72">
        <v>11</v>
      </c>
      <c r="B20" s="72" t="s">
        <v>840</v>
      </c>
      <c r="C20" s="27" t="s">
        <v>841</v>
      </c>
      <c r="D20" s="41">
        <v>4361.1326913960002</v>
      </c>
      <c r="E20" s="27" t="s">
        <v>842</v>
      </c>
      <c r="F20" s="41">
        <v>4361.1326913960002</v>
      </c>
      <c r="G20" s="27" t="s">
        <v>843</v>
      </c>
      <c r="H20" s="84">
        <v>4361.1326913960002</v>
      </c>
      <c r="I20" s="85"/>
      <c r="J20" s="85"/>
      <c r="K20" s="86"/>
      <c r="L20" s="86"/>
    </row>
    <row r="21" spans="1:12" x14ac:dyDescent="0.25">
      <c r="A21" s="72">
        <v>12</v>
      </c>
      <c r="B21" s="72" t="s">
        <v>844</v>
      </c>
      <c r="C21" s="27" t="s">
        <v>845</v>
      </c>
      <c r="D21" s="41">
        <v>4250.2666648320001</v>
      </c>
      <c r="E21" s="27" t="s">
        <v>846</v>
      </c>
      <c r="F21" s="41">
        <v>4250.2666648320001</v>
      </c>
      <c r="G21" s="27" t="s">
        <v>847</v>
      </c>
      <c r="H21" s="84">
        <v>4250.2666648320001</v>
      </c>
      <c r="I21" s="85"/>
      <c r="J21" s="85"/>
      <c r="K21" s="86"/>
      <c r="L21" s="86"/>
    </row>
    <row r="22" spans="1:12" x14ac:dyDescent="0.25">
      <c r="A22" s="72">
        <v>13</v>
      </c>
      <c r="B22" s="72" t="s">
        <v>848</v>
      </c>
      <c r="C22" s="27" t="s">
        <v>849</v>
      </c>
      <c r="D22" s="41">
        <v>2771.9150413535999</v>
      </c>
      <c r="E22" s="27" t="s">
        <v>850</v>
      </c>
      <c r="F22" s="41">
        <v>2771.9150413535999</v>
      </c>
      <c r="G22" s="27" t="s">
        <v>851</v>
      </c>
      <c r="H22" s="84">
        <v>2771.9150413535999</v>
      </c>
      <c r="I22" s="85"/>
      <c r="J22" s="85"/>
      <c r="K22" s="86"/>
      <c r="L22" s="86"/>
    </row>
    <row r="23" spans="1:12" x14ac:dyDescent="0.25">
      <c r="A23" s="72">
        <v>14</v>
      </c>
      <c r="B23" s="72" t="s">
        <v>852</v>
      </c>
      <c r="C23" s="27" t="s">
        <v>853</v>
      </c>
      <c r="D23" s="41">
        <v>3326.2911528263999</v>
      </c>
      <c r="E23" s="27" t="s">
        <v>854</v>
      </c>
      <c r="F23" s="41">
        <v>3326.2911528263999</v>
      </c>
      <c r="G23" s="27" t="s">
        <v>855</v>
      </c>
      <c r="H23" s="84">
        <v>3326.2911528263999</v>
      </c>
      <c r="I23" s="85"/>
      <c r="J23" s="85"/>
      <c r="K23" s="86"/>
      <c r="L23" s="86"/>
    </row>
    <row r="24" spans="1:12" x14ac:dyDescent="0.25">
      <c r="A24" s="72">
        <v>15</v>
      </c>
      <c r="B24" s="72" t="s">
        <v>856</v>
      </c>
      <c r="C24" s="27" t="s">
        <v>857</v>
      </c>
      <c r="D24" s="41">
        <v>2587.1153410871998</v>
      </c>
      <c r="E24" s="27" t="s">
        <v>858</v>
      </c>
      <c r="F24" s="41">
        <v>2587.1153410871998</v>
      </c>
      <c r="G24" s="27" t="s">
        <v>859</v>
      </c>
      <c r="H24" s="84">
        <v>2587.1153410871998</v>
      </c>
      <c r="I24" s="85"/>
      <c r="J24" s="85"/>
      <c r="K24" s="86"/>
      <c r="L24" s="86"/>
    </row>
    <row r="25" spans="1:12" x14ac:dyDescent="0.25">
      <c r="A25" s="72">
        <v>16</v>
      </c>
      <c r="B25" s="72" t="s">
        <v>860</v>
      </c>
      <c r="C25" s="27" t="s">
        <v>861</v>
      </c>
      <c r="D25" s="41">
        <v>4435.0548704351995</v>
      </c>
      <c r="E25" s="27" t="s">
        <v>862</v>
      </c>
      <c r="F25" s="41">
        <v>4435.0548704351995</v>
      </c>
      <c r="G25" s="27" t="s">
        <v>863</v>
      </c>
      <c r="H25" s="84">
        <v>4435.0548704351995</v>
      </c>
      <c r="I25" s="85"/>
      <c r="J25" s="85"/>
      <c r="K25" s="86"/>
      <c r="L25" s="86"/>
    </row>
    <row r="26" spans="1:12" x14ac:dyDescent="0.25">
      <c r="A26" s="72">
        <v>17</v>
      </c>
      <c r="B26" s="72" t="s">
        <v>864</v>
      </c>
      <c r="C26" s="27" t="s">
        <v>865</v>
      </c>
      <c r="D26" s="41">
        <v>2956.7032469567994</v>
      </c>
      <c r="E26" s="27" t="s">
        <v>866</v>
      </c>
      <c r="F26" s="41">
        <v>2956.7032469567994</v>
      </c>
      <c r="G26" s="27" t="s">
        <v>867</v>
      </c>
      <c r="H26" s="84">
        <v>2956.7032469567994</v>
      </c>
      <c r="I26" s="85"/>
      <c r="J26" s="85"/>
      <c r="K26" s="86"/>
      <c r="L26" s="86"/>
    </row>
    <row r="27" spans="1:12" x14ac:dyDescent="0.25">
      <c r="A27" s="72">
        <v>18</v>
      </c>
      <c r="B27" s="72" t="s">
        <v>868</v>
      </c>
      <c r="C27" s="27" t="s">
        <v>869</v>
      </c>
      <c r="D27" s="41">
        <v>3695.8790586959999</v>
      </c>
      <c r="E27" s="27" t="s">
        <v>870</v>
      </c>
      <c r="F27" s="41">
        <v>3695.8790586959999</v>
      </c>
      <c r="G27" s="80" t="s">
        <v>871</v>
      </c>
      <c r="H27" s="84">
        <v>3695.8790586959999</v>
      </c>
      <c r="I27" s="85"/>
      <c r="J27" s="85"/>
      <c r="K27" s="86"/>
      <c r="L27" s="86"/>
    </row>
    <row r="28" spans="1:12" x14ac:dyDescent="0.25">
      <c r="D28" s="87"/>
      <c r="E28" s="87"/>
      <c r="F28" s="87"/>
      <c r="G28" s="87"/>
      <c r="H28" s="87"/>
      <c r="I28" s="87"/>
      <c r="J28" s="87"/>
      <c r="K28" s="87"/>
      <c r="L28" s="87"/>
    </row>
  </sheetData>
  <mergeCells count="7">
    <mergeCell ref="A5:K6"/>
    <mergeCell ref="G7:H7"/>
    <mergeCell ref="A8:A9"/>
    <mergeCell ref="B8:B9"/>
    <mergeCell ref="C8:D8"/>
    <mergeCell ref="E8:F8"/>
    <mergeCell ref="G8:H8"/>
  </mergeCells>
  <pageMargins left="0.70866141732283472" right="0.70866141732283472" top="0.59055118110236227" bottom="0.23622047244094491" header="0.31496062992125984" footer="0.19685039370078741"/>
  <pageSetup paperSize="9" scale="97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zoomScaleSheetLayoutView="130" workbookViewId="0">
      <selection activeCell="K1" sqref="K1:K3"/>
    </sheetView>
  </sheetViews>
  <sheetFormatPr defaultRowHeight="15" x14ac:dyDescent="0.25"/>
  <cols>
    <col min="1" max="1" width="4.5703125" customWidth="1"/>
    <col min="2" max="2" width="33.140625" customWidth="1"/>
    <col min="3" max="3" width="13.42578125" customWidth="1"/>
    <col min="4" max="4" width="10.85546875" customWidth="1"/>
    <col min="5" max="5" width="10.140625" customWidth="1"/>
    <col min="6" max="6" width="11.5703125" customWidth="1"/>
    <col min="8" max="10" width="10.28515625" customWidth="1"/>
    <col min="11" max="11" width="9.85546875" customWidth="1"/>
    <col min="12" max="12" width="34.140625" customWidth="1"/>
  </cols>
  <sheetData>
    <row r="1" spans="1:14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21" t="s">
        <v>720</v>
      </c>
      <c r="L1" s="75"/>
      <c r="M1" s="75"/>
      <c r="N1" s="75"/>
    </row>
    <row r="2" spans="1:14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21" t="s">
        <v>261</v>
      </c>
      <c r="L2" s="75"/>
      <c r="M2" s="75"/>
      <c r="N2" s="75"/>
    </row>
    <row r="3" spans="1:14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21" t="s">
        <v>721</v>
      </c>
      <c r="L3" s="75"/>
      <c r="M3" s="75"/>
      <c r="N3" s="75"/>
    </row>
    <row r="4" spans="1:14" x14ac:dyDescent="0.25">
      <c r="A4" s="88"/>
      <c r="B4" s="89">
        <v>1.2047764400000001</v>
      </c>
      <c r="C4" s="88"/>
      <c r="D4" s="88"/>
      <c r="E4" s="88"/>
      <c r="F4" s="88"/>
      <c r="G4" s="88"/>
      <c r="H4" s="88"/>
      <c r="I4" s="88"/>
      <c r="J4" s="88"/>
      <c r="K4" s="88"/>
    </row>
    <row r="5" spans="1:14" ht="33" customHeight="1" x14ac:dyDescent="0.25">
      <c r="A5" s="267" t="s">
        <v>882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76"/>
    </row>
    <row r="6" spans="1:14" ht="18.75" customHeight="1" x14ac:dyDescent="0.25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76"/>
    </row>
    <row r="7" spans="1:14" ht="21.75" customHeight="1" x14ac:dyDescent="0.25">
      <c r="A7" s="78"/>
      <c r="B7" s="78"/>
      <c r="C7" s="78"/>
      <c r="D7" s="78"/>
      <c r="E7" s="78"/>
      <c r="F7" s="78"/>
      <c r="G7" s="268" t="s">
        <v>883</v>
      </c>
      <c r="H7" s="268"/>
      <c r="I7" s="78"/>
      <c r="J7" s="78"/>
      <c r="K7" s="78"/>
      <c r="L7" s="76"/>
    </row>
    <row r="8" spans="1:14" ht="45" customHeight="1" x14ac:dyDescent="0.25">
      <c r="A8" s="269" t="s">
        <v>795</v>
      </c>
      <c r="B8" s="269" t="s">
        <v>796</v>
      </c>
      <c r="C8" s="270" t="s">
        <v>797</v>
      </c>
      <c r="D8" s="270"/>
      <c r="E8" s="270" t="s">
        <v>798</v>
      </c>
      <c r="F8" s="270"/>
      <c r="G8" s="270" t="s">
        <v>799</v>
      </c>
      <c r="H8" s="270"/>
      <c r="I8" s="79"/>
      <c r="J8" s="79"/>
    </row>
    <row r="9" spans="1:14" x14ac:dyDescent="0.25">
      <c r="A9" s="269"/>
      <c r="B9" s="269"/>
      <c r="C9" s="80" t="s">
        <v>2</v>
      </c>
      <c r="D9" s="81" t="s">
        <v>541</v>
      </c>
      <c r="E9" s="80" t="s">
        <v>2</v>
      </c>
      <c r="F9" s="81" t="s">
        <v>541</v>
      </c>
      <c r="G9" s="80" t="s">
        <v>2</v>
      </c>
      <c r="H9" s="81" t="s">
        <v>541</v>
      </c>
      <c r="I9" s="82"/>
      <c r="J9" s="82"/>
      <c r="K9" s="82"/>
      <c r="L9" s="83"/>
    </row>
    <row r="10" spans="1:14" x14ac:dyDescent="0.25">
      <c r="A10" s="72">
        <v>1</v>
      </c>
      <c r="B10" s="72" t="s">
        <v>800</v>
      </c>
      <c r="C10" s="27" t="s">
        <v>801</v>
      </c>
      <c r="D10" s="41">
        <v>2324.2306125192003</v>
      </c>
      <c r="E10" s="27" t="s">
        <v>802</v>
      </c>
      <c r="F10" s="41">
        <v>2324.2306125192003</v>
      </c>
      <c r="G10" s="27" t="s">
        <v>803</v>
      </c>
      <c r="H10" s="84">
        <v>2324.2306125192003</v>
      </c>
      <c r="I10" s="85"/>
      <c r="J10" s="85"/>
      <c r="K10" s="86"/>
      <c r="L10" s="86"/>
    </row>
    <row r="11" spans="1:14" x14ac:dyDescent="0.25">
      <c r="A11" s="72">
        <v>2</v>
      </c>
      <c r="B11" s="72" t="s">
        <v>804</v>
      </c>
      <c r="C11" s="27" t="s">
        <v>805</v>
      </c>
      <c r="D11" s="41">
        <v>3873.7176875320006</v>
      </c>
      <c r="E11" s="27" t="s">
        <v>806</v>
      </c>
      <c r="F11" s="41">
        <v>3873.7176875320006</v>
      </c>
      <c r="G11" s="27" t="s">
        <v>807</v>
      </c>
      <c r="H11" s="84">
        <v>3873.7176875320006</v>
      </c>
      <c r="I11" s="85"/>
      <c r="J11" s="85"/>
      <c r="K11" s="86"/>
      <c r="L11" s="86"/>
    </row>
    <row r="12" spans="1:14" x14ac:dyDescent="0.25">
      <c r="A12" s="72">
        <v>3</v>
      </c>
      <c r="B12" s="72" t="s">
        <v>808</v>
      </c>
      <c r="C12" s="27" t="s">
        <v>809</v>
      </c>
      <c r="D12" s="41">
        <v>3873.7176875320006</v>
      </c>
      <c r="E12" s="27" t="s">
        <v>810</v>
      </c>
      <c r="F12" s="41">
        <v>3873.7176875320006</v>
      </c>
      <c r="G12" s="27" t="s">
        <v>811</v>
      </c>
      <c r="H12" s="84">
        <v>3873.7176875320006</v>
      </c>
      <c r="I12" s="85"/>
      <c r="J12" s="85"/>
      <c r="K12" s="86"/>
      <c r="L12" s="86"/>
    </row>
    <row r="13" spans="1:14" x14ac:dyDescent="0.25">
      <c r="A13" s="72">
        <v>4</v>
      </c>
      <c r="B13" s="72" t="s">
        <v>812</v>
      </c>
      <c r="C13" s="27" t="s">
        <v>813</v>
      </c>
      <c r="D13" s="41">
        <v>3873.7176875320006</v>
      </c>
      <c r="E13" s="27" t="s">
        <v>814</v>
      </c>
      <c r="F13" s="41">
        <v>3873.7176875320006</v>
      </c>
      <c r="G13" s="27" t="s">
        <v>815</v>
      </c>
      <c r="H13" s="84">
        <v>3873.7176875320006</v>
      </c>
      <c r="I13" s="85"/>
      <c r="J13" s="85"/>
      <c r="K13" s="86"/>
      <c r="L13" s="86"/>
    </row>
    <row r="14" spans="1:14" x14ac:dyDescent="0.25">
      <c r="A14" s="72">
        <v>5</v>
      </c>
      <c r="B14" s="72" t="s">
        <v>816</v>
      </c>
      <c r="C14" s="27" t="s">
        <v>817</v>
      </c>
      <c r="D14" s="41">
        <v>3873.7176875320006</v>
      </c>
      <c r="E14" s="27" t="s">
        <v>818</v>
      </c>
      <c r="F14" s="41">
        <v>3873.7176875320006</v>
      </c>
      <c r="G14" s="27" t="s">
        <v>819</v>
      </c>
      <c r="H14" s="84">
        <v>3873.7176875320006</v>
      </c>
      <c r="I14" s="85"/>
      <c r="J14" s="85"/>
      <c r="K14" s="86"/>
      <c r="L14" s="86"/>
    </row>
    <row r="15" spans="1:14" x14ac:dyDescent="0.25">
      <c r="A15" s="72">
        <v>6</v>
      </c>
      <c r="B15" s="72" t="s">
        <v>820</v>
      </c>
      <c r="C15" s="27" t="s">
        <v>821</v>
      </c>
      <c r="D15" s="41">
        <v>3680.0378270376</v>
      </c>
      <c r="E15" s="27" t="s">
        <v>822</v>
      </c>
      <c r="F15" s="41">
        <v>3680.0378270376</v>
      </c>
      <c r="G15" s="27" t="s">
        <v>823</v>
      </c>
      <c r="H15" s="84">
        <v>3680.0378270376</v>
      </c>
      <c r="I15" s="85"/>
      <c r="J15" s="85"/>
      <c r="K15" s="86"/>
      <c r="L15" s="86"/>
    </row>
    <row r="16" spans="1:14" x14ac:dyDescent="0.25">
      <c r="A16" s="72">
        <v>7</v>
      </c>
      <c r="B16" s="72" t="s">
        <v>824</v>
      </c>
      <c r="C16" s="27" t="s">
        <v>825</v>
      </c>
      <c r="D16" s="41">
        <v>3486.3459187788003</v>
      </c>
      <c r="E16" s="27" t="s">
        <v>826</v>
      </c>
      <c r="F16" s="41">
        <v>3486.3459187788003</v>
      </c>
      <c r="G16" s="27" t="s">
        <v>827</v>
      </c>
      <c r="H16" s="84">
        <v>3486.3459187788003</v>
      </c>
      <c r="I16" s="85"/>
      <c r="J16" s="85"/>
      <c r="K16" s="86"/>
      <c r="L16" s="86"/>
    </row>
    <row r="17" spans="1:12" x14ac:dyDescent="0.25">
      <c r="A17" s="72">
        <v>8</v>
      </c>
      <c r="B17" s="72" t="s">
        <v>828</v>
      </c>
      <c r="C17" s="27" t="s">
        <v>829</v>
      </c>
      <c r="D17" s="41">
        <v>4532.2484896360002</v>
      </c>
      <c r="E17" s="27" t="s">
        <v>830</v>
      </c>
      <c r="F17" s="41">
        <v>4532.2484896360002</v>
      </c>
      <c r="G17" s="27" t="s">
        <v>831</v>
      </c>
      <c r="H17" s="84">
        <v>4532.2484896360002</v>
      </c>
      <c r="I17" s="85"/>
      <c r="J17" s="85"/>
      <c r="K17" s="86"/>
      <c r="L17" s="86"/>
    </row>
    <row r="18" spans="1:12" x14ac:dyDescent="0.25">
      <c r="A18" s="72">
        <v>9</v>
      </c>
      <c r="B18" s="72" t="s">
        <v>832</v>
      </c>
      <c r="C18" s="27" t="s">
        <v>833</v>
      </c>
      <c r="D18" s="41">
        <v>3098.9741500256</v>
      </c>
      <c r="E18" s="27" t="s">
        <v>834</v>
      </c>
      <c r="F18" s="41">
        <v>3098.9741500256</v>
      </c>
      <c r="G18" s="27" t="s">
        <v>835</v>
      </c>
      <c r="H18" s="84">
        <v>3098.9741500256</v>
      </c>
      <c r="I18" s="85"/>
      <c r="J18" s="85"/>
      <c r="K18" s="86"/>
      <c r="L18" s="86"/>
    </row>
    <row r="19" spans="1:12" x14ac:dyDescent="0.25">
      <c r="A19" s="72">
        <v>10</v>
      </c>
      <c r="B19" s="72" t="s">
        <v>836</v>
      </c>
      <c r="C19" s="27" t="s">
        <v>837</v>
      </c>
      <c r="D19" s="41">
        <v>3292.6660582844006</v>
      </c>
      <c r="E19" s="27" t="s">
        <v>838</v>
      </c>
      <c r="F19" s="41">
        <v>3292.6660582844006</v>
      </c>
      <c r="G19" s="27" t="s">
        <v>839</v>
      </c>
      <c r="H19" s="84">
        <v>3292.6660582844006</v>
      </c>
      <c r="I19" s="85"/>
      <c r="J19" s="85"/>
      <c r="K19" s="86"/>
      <c r="L19" s="86"/>
    </row>
    <row r="20" spans="1:12" x14ac:dyDescent="0.25">
      <c r="A20" s="72">
        <v>11</v>
      </c>
      <c r="B20" s="72" t="s">
        <v>840</v>
      </c>
      <c r="C20" s="27" t="s">
        <v>841</v>
      </c>
      <c r="D20" s="41">
        <v>4570.9820521820002</v>
      </c>
      <c r="E20" s="27" t="s">
        <v>842</v>
      </c>
      <c r="F20" s="41">
        <v>4570.9820521820002</v>
      </c>
      <c r="G20" s="27" t="s">
        <v>843</v>
      </c>
      <c r="H20" s="84">
        <v>4570.9820521820002</v>
      </c>
      <c r="I20" s="85"/>
      <c r="J20" s="85"/>
      <c r="K20" s="86"/>
      <c r="L20" s="86"/>
    </row>
    <row r="21" spans="1:12" x14ac:dyDescent="0.25">
      <c r="A21" s="72">
        <v>12</v>
      </c>
      <c r="B21" s="72" t="s">
        <v>844</v>
      </c>
      <c r="C21" s="27" t="s">
        <v>845</v>
      </c>
      <c r="D21" s="41">
        <v>4454.7813645440001</v>
      </c>
      <c r="E21" s="27" t="s">
        <v>846</v>
      </c>
      <c r="F21" s="41">
        <v>4454.7813645440001</v>
      </c>
      <c r="G21" s="27" t="s">
        <v>847</v>
      </c>
      <c r="H21" s="84">
        <v>4454.7813645440001</v>
      </c>
      <c r="I21" s="85"/>
      <c r="J21" s="85"/>
      <c r="K21" s="86"/>
      <c r="L21" s="86"/>
    </row>
    <row r="22" spans="1:12" x14ac:dyDescent="0.25">
      <c r="A22" s="72">
        <v>13</v>
      </c>
      <c r="B22" s="72" t="s">
        <v>848</v>
      </c>
      <c r="C22" s="27" t="s">
        <v>849</v>
      </c>
      <c r="D22" s="41">
        <v>2905.2942895312003</v>
      </c>
      <c r="E22" s="27" t="s">
        <v>850</v>
      </c>
      <c r="F22" s="41">
        <v>2905.2942895312003</v>
      </c>
      <c r="G22" s="27" t="s">
        <v>851</v>
      </c>
      <c r="H22" s="84">
        <v>2905.2942895312003</v>
      </c>
      <c r="I22" s="85"/>
      <c r="J22" s="85"/>
      <c r="K22" s="86"/>
      <c r="L22" s="86"/>
    </row>
    <row r="23" spans="1:12" x14ac:dyDescent="0.25">
      <c r="A23" s="72">
        <v>14</v>
      </c>
      <c r="B23" s="72" t="s">
        <v>852</v>
      </c>
      <c r="C23" s="27" t="s">
        <v>853</v>
      </c>
      <c r="D23" s="41">
        <v>3486.3459187788003</v>
      </c>
      <c r="E23" s="27" t="s">
        <v>854</v>
      </c>
      <c r="F23" s="41">
        <v>3486.3459187788003</v>
      </c>
      <c r="G23" s="27" t="s">
        <v>855</v>
      </c>
      <c r="H23" s="84">
        <v>3486.3459187788003</v>
      </c>
      <c r="I23" s="85"/>
      <c r="J23" s="85"/>
      <c r="K23" s="86"/>
      <c r="L23" s="86"/>
    </row>
    <row r="24" spans="1:12" x14ac:dyDescent="0.25">
      <c r="A24" s="72">
        <v>15</v>
      </c>
      <c r="B24" s="72" t="s">
        <v>856</v>
      </c>
      <c r="C24" s="27" t="s">
        <v>857</v>
      </c>
      <c r="D24" s="41">
        <v>2711.6023812724002</v>
      </c>
      <c r="E24" s="27" t="s">
        <v>858</v>
      </c>
      <c r="F24" s="41">
        <v>2711.6023812724002</v>
      </c>
      <c r="G24" s="27" t="s">
        <v>859</v>
      </c>
      <c r="H24" s="84">
        <v>2711.6023812724002</v>
      </c>
      <c r="I24" s="85"/>
      <c r="J24" s="85"/>
      <c r="K24" s="86"/>
      <c r="L24" s="86"/>
    </row>
    <row r="25" spans="1:12" x14ac:dyDescent="0.25">
      <c r="A25" s="72">
        <v>16</v>
      </c>
      <c r="B25" s="72" t="s">
        <v>860</v>
      </c>
      <c r="C25" s="27" t="s">
        <v>861</v>
      </c>
      <c r="D25" s="41">
        <v>4648.4612250384007</v>
      </c>
      <c r="E25" s="27" t="s">
        <v>862</v>
      </c>
      <c r="F25" s="41">
        <v>4648.4612250384007</v>
      </c>
      <c r="G25" s="27" t="s">
        <v>863</v>
      </c>
      <c r="H25" s="84">
        <v>4648.4612250384007</v>
      </c>
      <c r="I25" s="85"/>
      <c r="J25" s="85"/>
      <c r="K25" s="86"/>
      <c r="L25" s="86"/>
    </row>
    <row r="26" spans="1:12" x14ac:dyDescent="0.25">
      <c r="A26" s="72">
        <v>17</v>
      </c>
      <c r="B26" s="72" t="s">
        <v>864</v>
      </c>
      <c r="C26" s="27" t="s">
        <v>865</v>
      </c>
      <c r="D26" s="41">
        <v>3098.9741500256</v>
      </c>
      <c r="E26" s="27" t="s">
        <v>866</v>
      </c>
      <c r="F26" s="41">
        <v>3098.9741500256</v>
      </c>
      <c r="G26" s="27" t="s">
        <v>867</v>
      </c>
      <c r="H26" s="84">
        <v>3098.9741500256</v>
      </c>
      <c r="I26" s="85"/>
      <c r="J26" s="85"/>
      <c r="K26" s="86"/>
      <c r="L26" s="86"/>
    </row>
    <row r="27" spans="1:12" x14ac:dyDescent="0.25">
      <c r="A27" s="72">
        <v>18</v>
      </c>
      <c r="B27" s="72" t="s">
        <v>868</v>
      </c>
      <c r="C27" s="27" t="s">
        <v>869</v>
      </c>
      <c r="D27" s="41">
        <v>3873.7176875320006</v>
      </c>
      <c r="E27" s="27" t="s">
        <v>870</v>
      </c>
      <c r="F27" s="41">
        <v>3873.7176875320006</v>
      </c>
      <c r="G27" s="80" t="s">
        <v>871</v>
      </c>
      <c r="H27" s="84">
        <v>3873.7176875320006</v>
      </c>
      <c r="I27" s="85"/>
      <c r="J27" s="85"/>
      <c r="K27" s="86"/>
      <c r="L27" s="86"/>
    </row>
    <row r="28" spans="1:12" x14ac:dyDescent="0.25">
      <c r="D28" s="87"/>
      <c r="E28" s="87"/>
      <c r="F28" s="87"/>
      <c r="G28" s="87"/>
      <c r="H28" s="87"/>
      <c r="I28" s="87"/>
      <c r="J28" s="87"/>
      <c r="K28" s="87"/>
      <c r="L28" s="87"/>
    </row>
  </sheetData>
  <mergeCells count="7">
    <mergeCell ref="A5:K6"/>
    <mergeCell ref="G7:H7"/>
    <mergeCell ref="A8:A9"/>
    <mergeCell ref="B8:B9"/>
    <mergeCell ref="C8:D8"/>
    <mergeCell ref="E8:F8"/>
    <mergeCell ref="G8:H8"/>
  </mergeCells>
  <pageMargins left="0.70866141732283472" right="0.70866141732283472" top="0.59055118110236227" bottom="0.23622047244094491" header="0.31496062992125984" footer="0.19685039370078741"/>
  <pageSetup paperSize="9" scale="97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zoomScaleSheetLayoutView="130" workbookViewId="0">
      <selection activeCell="K1" sqref="K1:K3"/>
    </sheetView>
  </sheetViews>
  <sheetFormatPr defaultRowHeight="15" x14ac:dyDescent="0.25"/>
  <cols>
    <col min="1" max="1" width="4.5703125" customWidth="1"/>
    <col min="2" max="2" width="33.140625" customWidth="1"/>
    <col min="3" max="3" width="13.42578125" customWidth="1"/>
    <col min="4" max="4" width="10.85546875" customWidth="1"/>
    <col min="5" max="5" width="10.140625" customWidth="1"/>
    <col min="6" max="6" width="11.5703125" customWidth="1"/>
    <col min="8" max="10" width="10.28515625" customWidth="1"/>
    <col min="11" max="11" width="9.85546875" customWidth="1"/>
    <col min="12" max="12" width="34.140625" customWidth="1"/>
  </cols>
  <sheetData>
    <row r="1" spans="1:14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21" t="s">
        <v>720</v>
      </c>
      <c r="L1" s="75"/>
      <c r="M1" s="75"/>
      <c r="N1" s="75"/>
    </row>
    <row r="2" spans="1:14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21" t="s">
        <v>261</v>
      </c>
      <c r="L2" s="75"/>
      <c r="M2" s="75"/>
      <c r="N2" s="75"/>
    </row>
    <row r="3" spans="1:14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21" t="s">
        <v>721</v>
      </c>
      <c r="L3" s="75"/>
      <c r="M3" s="75"/>
      <c r="N3" s="75"/>
    </row>
    <row r="4" spans="1:14" x14ac:dyDescent="0.25">
      <c r="A4" s="88"/>
      <c r="B4" s="89">
        <v>1.1576511199999999</v>
      </c>
      <c r="C4" s="88"/>
      <c r="D4" s="88"/>
      <c r="E4" s="88"/>
      <c r="F4" s="88"/>
      <c r="G4" s="88"/>
      <c r="H4" s="88"/>
      <c r="I4" s="88"/>
      <c r="J4" s="88"/>
      <c r="K4" s="88"/>
    </row>
    <row r="5" spans="1:14" ht="33" customHeight="1" x14ac:dyDescent="0.25">
      <c r="A5" s="267" t="s">
        <v>884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76"/>
    </row>
    <row r="6" spans="1:14" ht="18" customHeight="1" x14ac:dyDescent="0.25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76"/>
    </row>
    <row r="7" spans="1:14" ht="21.75" customHeight="1" x14ac:dyDescent="0.25">
      <c r="A7" s="78"/>
      <c r="B7" s="78"/>
      <c r="C7" s="78"/>
      <c r="D7" s="78"/>
      <c r="E7" s="78"/>
      <c r="F7" s="78"/>
      <c r="G7" s="268" t="s">
        <v>885</v>
      </c>
      <c r="H7" s="268"/>
      <c r="I7" s="78"/>
      <c r="J7" s="78"/>
      <c r="K7" s="78"/>
      <c r="L7" s="76"/>
    </row>
    <row r="8" spans="1:14" ht="45" customHeight="1" x14ac:dyDescent="0.25">
      <c r="A8" s="269" t="s">
        <v>795</v>
      </c>
      <c r="B8" s="269" t="s">
        <v>796</v>
      </c>
      <c r="C8" s="270" t="s">
        <v>797</v>
      </c>
      <c r="D8" s="270"/>
      <c r="E8" s="270" t="s">
        <v>798</v>
      </c>
      <c r="F8" s="270"/>
      <c r="G8" s="270" t="s">
        <v>799</v>
      </c>
      <c r="H8" s="270"/>
      <c r="I8" s="79"/>
      <c r="J8" s="79"/>
    </row>
    <row r="9" spans="1:14" x14ac:dyDescent="0.25">
      <c r="A9" s="269"/>
      <c r="B9" s="269"/>
      <c r="C9" s="80" t="s">
        <v>2</v>
      </c>
      <c r="D9" s="81" t="s">
        <v>541</v>
      </c>
      <c r="E9" s="80" t="s">
        <v>2</v>
      </c>
      <c r="F9" s="81" t="s">
        <v>541</v>
      </c>
      <c r="G9" s="80" t="s">
        <v>2</v>
      </c>
      <c r="H9" s="81" t="s">
        <v>541</v>
      </c>
      <c r="I9" s="82"/>
      <c r="J9" s="82"/>
      <c r="K9" s="82"/>
      <c r="L9" s="83"/>
    </row>
    <row r="10" spans="1:14" x14ac:dyDescent="0.25">
      <c r="A10" s="72">
        <v>1</v>
      </c>
      <c r="B10" s="72" t="s">
        <v>800</v>
      </c>
      <c r="C10" s="27" t="s">
        <v>801</v>
      </c>
      <c r="D10" s="41">
        <v>2233.3173876815999</v>
      </c>
      <c r="E10" s="27" t="s">
        <v>802</v>
      </c>
      <c r="F10" s="41">
        <v>2233.3173876815999</v>
      </c>
      <c r="G10" s="27" t="s">
        <v>803</v>
      </c>
      <c r="H10" s="84">
        <v>2233.3173876815999</v>
      </c>
      <c r="I10" s="85"/>
      <c r="J10" s="85"/>
      <c r="K10" s="86"/>
      <c r="L10" s="86"/>
    </row>
    <row r="11" spans="1:14" x14ac:dyDescent="0.25">
      <c r="A11" s="72">
        <v>2</v>
      </c>
      <c r="B11" s="72" t="s">
        <v>804</v>
      </c>
      <c r="C11" s="27" t="s">
        <v>805</v>
      </c>
      <c r="D11" s="41">
        <v>3722.1956461360001</v>
      </c>
      <c r="E11" s="27" t="s">
        <v>806</v>
      </c>
      <c r="F11" s="41">
        <v>3722.1956461360001</v>
      </c>
      <c r="G11" s="27" t="s">
        <v>807</v>
      </c>
      <c r="H11" s="84">
        <v>3722.1956461360001</v>
      </c>
      <c r="I11" s="85"/>
      <c r="J11" s="85"/>
      <c r="K11" s="86"/>
      <c r="L11" s="86"/>
    </row>
    <row r="12" spans="1:14" x14ac:dyDescent="0.25">
      <c r="A12" s="72">
        <v>3</v>
      </c>
      <c r="B12" s="72" t="s">
        <v>808</v>
      </c>
      <c r="C12" s="27" t="s">
        <v>809</v>
      </c>
      <c r="D12" s="41">
        <v>3722.1956461360001</v>
      </c>
      <c r="E12" s="27" t="s">
        <v>810</v>
      </c>
      <c r="F12" s="41">
        <v>3722.1956461360001</v>
      </c>
      <c r="G12" s="27" t="s">
        <v>811</v>
      </c>
      <c r="H12" s="84">
        <v>3722.1956461360001</v>
      </c>
      <c r="I12" s="85"/>
      <c r="J12" s="85"/>
      <c r="K12" s="86"/>
      <c r="L12" s="86"/>
    </row>
    <row r="13" spans="1:14" x14ac:dyDescent="0.25">
      <c r="A13" s="72">
        <v>4</v>
      </c>
      <c r="B13" s="72" t="s">
        <v>812</v>
      </c>
      <c r="C13" s="27" t="s">
        <v>813</v>
      </c>
      <c r="D13" s="41">
        <v>3722.1956461360001</v>
      </c>
      <c r="E13" s="27" t="s">
        <v>814</v>
      </c>
      <c r="F13" s="41">
        <v>3722.1956461360001</v>
      </c>
      <c r="G13" s="27" t="s">
        <v>815</v>
      </c>
      <c r="H13" s="84">
        <v>3722.1956461360001</v>
      </c>
      <c r="I13" s="85"/>
      <c r="J13" s="85"/>
      <c r="K13" s="86"/>
      <c r="L13" s="86"/>
    </row>
    <row r="14" spans="1:14" x14ac:dyDescent="0.25">
      <c r="A14" s="72">
        <v>5</v>
      </c>
      <c r="B14" s="72" t="s">
        <v>816</v>
      </c>
      <c r="C14" s="27" t="s">
        <v>817</v>
      </c>
      <c r="D14" s="41">
        <v>3722.1956461360001</v>
      </c>
      <c r="E14" s="27" t="s">
        <v>818</v>
      </c>
      <c r="F14" s="41">
        <v>3722.1956461360001</v>
      </c>
      <c r="G14" s="27" t="s">
        <v>819</v>
      </c>
      <c r="H14" s="84">
        <v>3722.1956461360001</v>
      </c>
      <c r="I14" s="85"/>
      <c r="J14" s="85"/>
      <c r="K14" s="86"/>
      <c r="L14" s="86"/>
    </row>
    <row r="15" spans="1:14" x14ac:dyDescent="0.25">
      <c r="A15" s="72">
        <v>6</v>
      </c>
      <c r="B15" s="72" t="s">
        <v>820</v>
      </c>
      <c r="C15" s="27" t="s">
        <v>821</v>
      </c>
      <c r="D15" s="41">
        <v>3536.0916520847995</v>
      </c>
      <c r="E15" s="27" t="s">
        <v>822</v>
      </c>
      <c r="F15" s="41">
        <v>3536.0916520847995</v>
      </c>
      <c r="G15" s="27" t="s">
        <v>823</v>
      </c>
      <c r="H15" s="84">
        <v>3536.0916520847995</v>
      </c>
      <c r="I15" s="85"/>
      <c r="J15" s="85"/>
      <c r="K15" s="86"/>
      <c r="L15" s="86"/>
    </row>
    <row r="16" spans="1:14" x14ac:dyDescent="0.25">
      <c r="A16" s="72">
        <v>7</v>
      </c>
      <c r="B16" s="72" t="s">
        <v>824</v>
      </c>
      <c r="C16" s="27" t="s">
        <v>825</v>
      </c>
      <c r="D16" s="41">
        <v>3349.9760815223999</v>
      </c>
      <c r="E16" s="27" t="s">
        <v>826</v>
      </c>
      <c r="F16" s="41">
        <v>3349.9760815223999</v>
      </c>
      <c r="G16" s="27" t="s">
        <v>827</v>
      </c>
      <c r="H16" s="84">
        <v>3349.9760815223999</v>
      </c>
      <c r="I16" s="85"/>
      <c r="J16" s="85"/>
      <c r="K16" s="86"/>
      <c r="L16" s="86"/>
    </row>
    <row r="17" spans="1:12" x14ac:dyDescent="0.25">
      <c r="A17" s="72">
        <v>8</v>
      </c>
      <c r="B17" s="72" t="s">
        <v>828</v>
      </c>
      <c r="C17" s="27" t="s">
        <v>829</v>
      </c>
      <c r="D17" s="41">
        <v>4354.9677483280002</v>
      </c>
      <c r="E17" s="27" t="s">
        <v>830</v>
      </c>
      <c r="F17" s="41">
        <v>4354.9677483280002</v>
      </c>
      <c r="G17" s="27" t="s">
        <v>831</v>
      </c>
      <c r="H17" s="84">
        <v>4354.9677483280002</v>
      </c>
      <c r="I17" s="85"/>
      <c r="J17" s="85"/>
      <c r="K17" s="86"/>
      <c r="L17" s="86"/>
    </row>
    <row r="18" spans="1:12" x14ac:dyDescent="0.25">
      <c r="A18" s="72">
        <v>9</v>
      </c>
      <c r="B18" s="72" t="s">
        <v>832</v>
      </c>
      <c r="C18" s="27" t="s">
        <v>833</v>
      </c>
      <c r="D18" s="41">
        <v>2977.7565169087998</v>
      </c>
      <c r="E18" s="27" t="s">
        <v>834</v>
      </c>
      <c r="F18" s="41">
        <v>2977.7565169087998</v>
      </c>
      <c r="G18" s="27" t="s">
        <v>835</v>
      </c>
      <c r="H18" s="84">
        <v>2977.7565169087998</v>
      </c>
      <c r="I18" s="85"/>
      <c r="J18" s="85"/>
      <c r="K18" s="86"/>
      <c r="L18" s="86"/>
    </row>
    <row r="19" spans="1:12" x14ac:dyDescent="0.25">
      <c r="A19" s="72">
        <v>10</v>
      </c>
      <c r="B19" s="72" t="s">
        <v>836</v>
      </c>
      <c r="C19" s="27" t="s">
        <v>837</v>
      </c>
      <c r="D19" s="41">
        <v>3163.8720874711998</v>
      </c>
      <c r="E19" s="27" t="s">
        <v>838</v>
      </c>
      <c r="F19" s="41">
        <v>3163.8720874711998</v>
      </c>
      <c r="G19" s="27" t="s">
        <v>839</v>
      </c>
      <c r="H19" s="84">
        <v>3163.8720874711998</v>
      </c>
      <c r="I19" s="85"/>
      <c r="J19" s="85"/>
      <c r="K19" s="86"/>
      <c r="L19" s="86"/>
    </row>
    <row r="20" spans="1:12" x14ac:dyDescent="0.25">
      <c r="A20" s="72">
        <v>11</v>
      </c>
      <c r="B20" s="72" t="s">
        <v>840</v>
      </c>
      <c r="C20" s="27" t="s">
        <v>841</v>
      </c>
      <c r="D20" s="41">
        <v>4392.1862318359999</v>
      </c>
      <c r="E20" s="27" t="s">
        <v>842</v>
      </c>
      <c r="F20" s="41">
        <v>4392.1862318359999</v>
      </c>
      <c r="G20" s="27" t="s">
        <v>843</v>
      </c>
      <c r="H20" s="84">
        <v>4392.1862318359999</v>
      </c>
      <c r="I20" s="85"/>
      <c r="J20" s="85"/>
      <c r="K20" s="86"/>
      <c r="L20" s="86"/>
    </row>
    <row r="21" spans="1:12" x14ac:dyDescent="0.25">
      <c r="A21" s="72">
        <v>12</v>
      </c>
      <c r="B21" s="72" t="s">
        <v>844</v>
      </c>
      <c r="C21" s="27" t="s">
        <v>845</v>
      </c>
      <c r="D21" s="41">
        <v>4280.5307813119998</v>
      </c>
      <c r="E21" s="27" t="s">
        <v>846</v>
      </c>
      <c r="F21" s="41">
        <v>4280.5307813119998</v>
      </c>
      <c r="G21" s="27" t="s">
        <v>847</v>
      </c>
      <c r="H21" s="84">
        <v>4280.5307813119998</v>
      </c>
      <c r="I21" s="85"/>
      <c r="J21" s="85"/>
      <c r="K21" s="86"/>
      <c r="L21" s="86"/>
    </row>
    <row r="22" spans="1:12" x14ac:dyDescent="0.25">
      <c r="A22" s="72">
        <v>13</v>
      </c>
      <c r="B22" s="72" t="s">
        <v>848</v>
      </c>
      <c r="C22" s="27" t="s">
        <v>849</v>
      </c>
      <c r="D22" s="41">
        <v>2791.6525228575997</v>
      </c>
      <c r="E22" s="27" t="s">
        <v>850</v>
      </c>
      <c r="F22" s="41">
        <v>2791.6525228575997</v>
      </c>
      <c r="G22" s="27" t="s">
        <v>851</v>
      </c>
      <c r="H22" s="84">
        <v>2791.6525228575997</v>
      </c>
      <c r="I22" s="85"/>
      <c r="J22" s="85"/>
      <c r="K22" s="86"/>
      <c r="L22" s="86"/>
    </row>
    <row r="23" spans="1:12" x14ac:dyDescent="0.25">
      <c r="A23" s="72">
        <v>14</v>
      </c>
      <c r="B23" s="72" t="s">
        <v>852</v>
      </c>
      <c r="C23" s="27" t="s">
        <v>853</v>
      </c>
      <c r="D23" s="41">
        <v>3349.9760815223999</v>
      </c>
      <c r="E23" s="27" t="s">
        <v>854</v>
      </c>
      <c r="F23" s="41">
        <v>3349.9760815223999</v>
      </c>
      <c r="G23" s="27" t="s">
        <v>855</v>
      </c>
      <c r="H23" s="84">
        <v>3349.9760815223999</v>
      </c>
      <c r="I23" s="85"/>
      <c r="J23" s="85"/>
      <c r="K23" s="86"/>
      <c r="L23" s="86"/>
    </row>
    <row r="24" spans="1:12" x14ac:dyDescent="0.25">
      <c r="A24" s="72">
        <v>15</v>
      </c>
      <c r="B24" s="72" t="s">
        <v>856</v>
      </c>
      <c r="C24" s="27" t="s">
        <v>857</v>
      </c>
      <c r="D24" s="41">
        <v>2605.5369522952001</v>
      </c>
      <c r="E24" s="27" t="s">
        <v>858</v>
      </c>
      <c r="F24" s="41">
        <v>2605.5369522952001</v>
      </c>
      <c r="G24" s="27" t="s">
        <v>859</v>
      </c>
      <c r="H24" s="84">
        <v>2605.5369522952001</v>
      </c>
      <c r="I24" s="85"/>
      <c r="J24" s="85"/>
      <c r="K24" s="86"/>
      <c r="L24" s="86"/>
    </row>
    <row r="25" spans="1:12" x14ac:dyDescent="0.25">
      <c r="A25" s="72">
        <v>16</v>
      </c>
      <c r="B25" s="72" t="s">
        <v>860</v>
      </c>
      <c r="C25" s="27" t="s">
        <v>861</v>
      </c>
      <c r="D25" s="41">
        <v>4466.6347753631999</v>
      </c>
      <c r="E25" s="27" t="s">
        <v>862</v>
      </c>
      <c r="F25" s="41">
        <v>4466.6347753631999</v>
      </c>
      <c r="G25" s="27" t="s">
        <v>863</v>
      </c>
      <c r="H25" s="84">
        <v>4466.6347753631999</v>
      </c>
      <c r="I25" s="85"/>
      <c r="J25" s="85"/>
      <c r="K25" s="86"/>
      <c r="L25" s="86"/>
    </row>
    <row r="26" spans="1:12" x14ac:dyDescent="0.25">
      <c r="A26" s="72">
        <v>17</v>
      </c>
      <c r="B26" s="72" t="s">
        <v>864</v>
      </c>
      <c r="C26" s="27" t="s">
        <v>865</v>
      </c>
      <c r="D26" s="41">
        <v>2977.7565169087998</v>
      </c>
      <c r="E26" s="27" t="s">
        <v>866</v>
      </c>
      <c r="F26" s="41">
        <v>2977.7565169087998</v>
      </c>
      <c r="G26" s="27" t="s">
        <v>867</v>
      </c>
      <c r="H26" s="84">
        <v>2977.7565169087998</v>
      </c>
      <c r="I26" s="85"/>
      <c r="J26" s="85"/>
      <c r="K26" s="86"/>
      <c r="L26" s="86"/>
    </row>
    <row r="27" spans="1:12" x14ac:dyDescent="0.25">
      <c r="A27" s="72">
        <v>18</v>
      </c>
      <c r="B27" s="72" t="s">
        <v>868</v>
      </c>
      <c r="C27" s="27" t="s">
        <v>869</v>
      </c>
      <c r="D27" s="41">
        <v>3722.1956461360001</v>
      </c>
      <c r="E27" s="27" t="s">
        <v>870</v>
      </c>
      <c r="F27" s="41">
        <v>3722.1956461360001</v>
      </c>
      <c r="G27" s="80" t="s">
        <v>871</v>
      </c>
      <c r="H27" s="84">
        <v>3722.1956461360001</v>
      </c>
      <c r="I27" s="85"/>
      <c r="J27" s="85"/>
      <c r="K27" s="86"/>
      <c r="L27" s="86"/>
    </row>
    <row r="28" spans="1:12" x14ac:dyDescent="0.25">
      <c r="D28" s="87"/>
      <c r="E28" s="87"/>
      <c r="F28" s="87"/>
      <c r="G28" s="87"/>
      <c r="H28" s="87"/>
      <c r="I28" s="87"/>
      <c r="J28" s="87"/>
      <c r="K28" s="87"/>
      <c r="L28" s="87"/>
    </row>
  </sheetData>
  <mergeCells count="7">
    <mergeCell ref="A5:K6"/>
    <mergeCell ref="G7:H7"/>
    <mergeCell ref="A8:A9"/>
    <mergeCell ref="B8:B9"/>
    <mergeCell ref="C8:D8"/>
    <mergeCell ref="E8:F8"/>
    <mergeCell ref="G8:H8"/>
  </mergeCells>
  <pageMargins left="0.70866141732283472" right="0.70866141732283472" top="0.59055118110236227" bottom="0.23622047244094491" header="0.31496062992125984" footer="0.19685039370078741"/>
  <pageSetup paperSize="9" scale="97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BreakPreview" zoomScaleNormal="100" zoomScaleSheetLayoutView="100" workbookViewId="0">
      <selection activeCell="F14" sqref="F14"/>
    </sheetView>
  </sheetViews>
  <sheetFormatPr defaultRowHeight="15" x14ac:dyDescent="0.25"/>
  <cols>
    <col min="1" max="1" width="32.140625" customWidth="1"/>
    <col min="5" max="5" width="32.7109375" customWidth="1"/>
  </cols>
  <sheetData>
    <row r="1" spans="1:7" ht="15" customHeight="1" x14ac:dyDescent="0.25">
      <c r="A1" s="95"/>
      <c r="B1" s="95"/>
      <c r="C1" s="95"/>
      <c r="D1" s="95"/>
      <c r="E1" s="95"/>
      <c r="F1" s="95"/>
      <c r="G1" s="21" t="s">
        <v>720</v>
      </c>
    </row>
    <row r="2" spans="1:7" ht="15" customHeight="1" x14ac:dyDescent="0.25">
      <c r="A2" s="95"/>
      <c r="B2" s="95"/>
      <c r="C2" s="95"/>
      <c r="D2" s="95"/>
      <c r="E2" s="95"/>
      <c r="F2" s="95"/>
      <c r="G2" s="21" t="s">
        <v>261</v>
      </c>
    </row>
    <row r="3" spans="1:7" ht="15" customHeight="1" x14ac:dyDescent="0.25">
      <c r="A3" s="95"/>
      <c r="B3" s="95"/>
      <c r="C3" s="95"/>
      <c r="D3" s="95"/>
      <c r="E3" s="95"/>
      <c r="F3" s="95"/>
      <c r="G3" s="21" t="s">
        <v>721</v>
      </c>
    </row>
    <row r="4" spans="1:7" x14ac:dyDescent="0.25">
      <c r="A4" s="89">
        <v>1.11803963</v>
      </c>
    </row>
    <row r="6" spans="1:7" x14ac:dyDescent="0.25">
      <c r="A6" s="89">
        <f>1.10089843*1.1862431</f>
        <v>1.3059331663883329</v>
      </c>
    </row>
    <row r="7" spans="1:7" x14ac:dyDescent="0.25">
      <c r="A7" s="271" t="s">
        <v>886</v>
      </c>
      <c r="B7" s="271"/>
      <c r="C7" s="271"/>
      <c r="D7" s="271"/>
      <c r="E7" s="271"/>
      <c r="F7" s="271"/>
      <c r="G7" s="271"/>
    </row>
    <row r="8" spans="1:7" x14ac:dyDescent="0.25">
      <c r="A8" s="271"/>
      <c r="B8" s="271"/>
      <c r="C8" s="271"/>
      <c r="D8" s="271"/>
      <c r="E8" s="271"/>
      <c r="F8" s="271"/>
      <c r="G8" s="271"/>
    </row>
    <row r="9" spans="1:7" x14ac:dyDescent="0.25">
      <c r="A9" s="271"/>
      <c r="B9" s="271"/>
      <c r="C9" s="271"/>
      <c r="D9" s="271"/>
      <c r="E9" s="271"/>
      <c r="F9" s="271"/>
      <c r="G9" s="271"/>
    </row>
    <row r="11" spans="1:7" x14ac:dyDescent="0.25">
      <c r="F11" s="272" t="s">
        <v>887</v>
      </c>
      <c r="G11" s="272"/>
    </row>
    <row r="12" spans="1:7" x14ac:dyDescent="0.25">
      <c r="A12" s="273" t="s">
        <v>888</v>
      </c>
      <c r="B12" s="275" t="s">
        <v>889</v>
      </c>
      <c r="C12" s="275" t="s">
        <v>890</v>
      </c>
      <c r="E12" s="273" t="s">
        <v>888</v>
      </c>
      <c r="F12" s="275" t="s">
        <v>889</v>
      </c>
      <c r="G12" s="275" t="s">
        <v>890</v>
      </c>
    </row>
    <row r="13" spans="1:7" x14ac:dyDescent="0.25">
      <c r="A13" s="274"/>
      <c r="B13" s="274"/>
      <c r="C13" s="274"/>
      <c r="E13" s="274"/>
      <c r="F13" s="274"/>
      <c r="G13" s="274"/>
    </row>
    <row r="14" spans="1:7" x14ac:dyDescent="0.25">
      <c r="A14" s="92" t="s">
        <v>891</v>
      </c>
      <c r="B14" s="93" t="s">
        <v>892</v>
      </c>
      <c r="C14" s="28">
        <v>342.60489875964799</v>
      </c>
      <c r="E14" s="92" t="s">
        <v>893</v>
      </c>
      <c r="F14" s="93" t="s">
        <v>894</v>
      </c>
      <c r="G14" s="28">
        <v>97.435970533038784</v>
      </c>
    </row>
    <row r="15" spans="1:7" x14ac:dyDescent="0.25">
      <c r="A15" s="92" t="s">
        <v>895</v>
      </c>
      <c r="B15" s="93" t="s">
        <v>896</v>
      </c>
      <c r="C15" s="28">
        <v>148.79204432980069</v>
      </c>
      <c r="E15" s="94"/>
      <c r="F15" s="93"/>
      <c r="G15" s="28"/>
    </row>
  </sheetData>
  <mergeCells count="8">
    <mergeCell ref="A7:G9"/>
    <mergeCell ref="F11:G11"/>
    <mergeCell ref="A12:A13"/>
    <mergeCell ref="B12:B13"/>
    <mergeCell ref="C12:C13"/>
    <mergeCell ref="E12:E13"/>
    <mergeCell ref="F12:F13"/>
    <mergeCell ref="G12:G13"/>
  </mergeCells>
  <pageMargins left="0.7" right="0.7" top="0.75" bottom="0.75" header="0.3" footer="0.3"/>
  <pageSetup paperSize="9" scale="78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BreakPreview" zoomScaleNormal="100" zoomScaleSheetLayoutView="100" workbookViewId="0">
      <selection activeCell="G1" sqref="G1:G3"/>
    </sheetView>
  </sheetViews>
  <sheetFormatPr defaultRowHeight="15" x14ac:dyDescent="0.25"/>
  <cols>
    <col min="1" max="1" width="32.7109375" customWidth="1"/>
    <col min="5" max="5" width="32.7109375" customWidth="1"/>
  </cols>
  <sheetData>
    <row r="1" spans="1:7" ht="15" customHeight="1" x14ac:dyDescent="0.25">
      <c r="A1" s="133"/>
      <c r="B1" s="133"/>
      <c r="C1" s="133"/>
      <c r="D1" s="133"/>
      <c r="E1" s="133"/>
      <c r="F1" s="133"/>
      <c r="G1" s="21" t="s">
        <v>720</v>
      </c>
    </row>
    <row r="2" spans="1:7" ht="15" customHeight="1" x14ac:dyDescent="0.25">
      <c r="A2" s="133"/>
      <c r="B2" s="133"/>
      <c r="C2" s="133"/>
      <c r="D2" s="133"/>
      <c r="E2" s="133"/>
      <c r="F2" s="133"/>
      <c r="G2" s="21" t="s">
        <v>261</v>
      </c>
    </row>
    <row r="3" spans="1:7" ht="21" customHeight="1" x14ac:dyDescent="0.25">
      <c r="A3" s="133"/>
      <c r="B3" s="133"/>
      <c r="C3" s="133"/>
      <c r="D3" s="133"/>
      <c r="E3" s="133"/>
      <c r="F3" s="133"/>
      <c r="G3" s="21" t="s">
        <v>721</v>
      </c>
    </row>
    <row r="4" spans="1:7" x14ac:dyDescent="0.25">
      <c r="A4" s="89">
        <f>1.05013405*1.0471018*1.19703623</f>
        <v>1.3162577514420715</v>
      </c>
    </row>
    <row r="5" spans="1:7" x14ac:dyDescent="0.25">
      <c r="A5" s="96"/>
    </row>
    <row r="6" spans="1:7" x14ac:dyDescent="0.25">
      <c r="A6" s="96"/>
    </row>
    <row r="7" spans="1:7" ht="15" customHeight="1" x14ac:dyDescent="0.25">
      <c r="A7" s="271" t="s">
        <v>898</v>
      </c>
      <c r="B7" s="271"/>
      <c r="C7" s="271"/>
      <c r="D7" s="271"/>
      <c r="E7" s="271"/>
      <c r="F7" s="271"/>
      <c r="G7" s="271"/>
    </row>
    <row r="8" spans="1:7" x14ac:dyDescent="0.25">
      <c r="A8" s="271"/>
      <c r="B8" s="271"/>
      <c r="C8" s="271"/>
      <c r="D8" s="271"/>
      <c r="E8" s="271"/>
      <c r="F8" s="271"/>
      <c r="G8" s="271"/>
    </row>
    <row r="9" spans="1:7" x14ac:dyDescent="0.25">
      <c r="A9" s="271"/>
      <c r="B9" s="271"/>
      <c r="C9" s="271"/>
      <c r="D9" s="271"/>
      <c r="E9" s="271"/>
      <c r="F9" s="271"/>
      <c r="G9" s="271"/>
    </row>
    <row r="10" spans="1:7" x14ac:dyDescent="0.25">
      <c r="A10" s="97"/>
      <c r="B10" s="98"/>
      <c r="C10" s="98"/>
      <c r="D10" s="98"/>
      <c r="E10" s="98"/>
      <c r="F10" s="98"/>
      <c r="G10" s="98"/>
    </row>
    <row r="11" spans="1:7" x14ac:dyDescent="0.25">
      <c r="F11" s="272" t="s">
        <v>899</v>
      </c>
      <c r="G11" s="272"/>
    </row>
    <row r="12" spans="1:7" x14ac:dyDescent="0.25">
      <c r="A12" s="273" t="s">
        <v>888</v>
      </c>
      <c r="B12" s="275" t="s">
        <v>889</v>
      </c>
      <c r="C12" s="275" t="s">
        <v>890</v>
      </c>
      <c r="D12" s="99"/>
      <c r="E12" s="273" t="s">
        <v>888</v>
      </c>
      <c r="F12" s="275" t="s">
        <v>889</v>
      </c>
      <c r="G12" s="275" t="s">
        <v>890</v>
      </c>
    </row>
    <row r="13" spans="1:7" x14ac:dyDescent="0.25">
      <c r="A13" s="274"/>
      <c r="B13" s="274"/>
      <c r="C13" s="274"/>
      <c r="D13" s="100"/>
      <c r="E13" s="274"/>
      <c r="F13" s="274"/>
      <c r="G13" s="274"/>
    </row>
    <row r="14" spans="1:7" x14ac:dyDescent="0.25">
      <c r="A14" s="101" t="s">
        <v>900</v>
      </c>
      <c r="B14" s="102" t="s">
        <v>901</v>
      </c>
      <c r="C14" s="103">
        <v>0</v>
      </c>
      <c r="D14" s="104"/>
      <c r="E14" s="101" t="s">
        <v>902</v>
      </c>
      <c r="F14" s="102" t="s">
        <v>903</v>
      </c>
      <c r="G14" s="103">
        <v>685.47045182178465</v>
      </c>
    </row>
    <row r="15" spans="1:7" x14ac:dyDescent="0.25">
      <c r="A15" s="101" t="s">
        <v>904</v>
      </c>
      <c r="B15" s="102" t="s">
        <v>905</v>
      </c>
      <c r="C15" s="103">
        <v>27.405416891017545</v>
      </c>
      <c r="D15" s="104"/>
      <c r="E15" s="101" t="s">
        <v>906</v>
      </c>
      <c r="F15" s="102" t="s">
        <v>907</v>
      </c>
      <c r="G15" s="103">
        <v>1142.4284177332181</v>
      </c>
    </row>
    <row r="16" spans="1:7" x14ac:dyDescent="0.25">
      <c r="A16" s="101" t="s">
        <v>908</v>
      </c>
      <c r="B16" s="102" t="s">
        <v>909</v>
      </c>
      <c r="C16" s="103">
        <v>43.84419996501024</v>
      </c>
      <c r="D16" s="104"/>
      <c r="E16" s="101" t="s">
        <v>910</v>
      </c>
      <c r="F16" s="102" t="s">
        <v>911</v>
      </c>
      <c r="G16" s="103">
        <v>799.71552712541563</v>
      </c>
    </row>
    <row r="17" spans="1:7" x14ac:dyDescent="0.25">
      <c r="A17" s="101" t="s">
        <v>912</v>
      </c>
      <c r="B17" s="102" t="s">
        <v>913</v>
      </c>
      <c r="C17" s="103">
        <v>0</v>
      </c>
      <c r="D17" s="104"/>
      <c r="E17" s="101" t="s">
        <v>914</v>
      </c>
      <c r="F17" s="102" t="s">
        <v>915</v>
      </c>
      <c r="G17" s="103">
        <v>1028.2056777326777</v>
      </c>
    </row>
    <row r="18" spans="1:7" x14ac:dyDescent="0.25">
      <c r="A18" s="101" t="s">
        <v>916</v>
      </c>
      <c r="B18" s="102" t="s">
        <v>917</v>
      </c>
      <c r="C18" s="103">
        <v>152.68413192094235</v>
      </c>
      <c r="D18" s="104"/>
      <c r="E18" s="101" t="s">
        <v>918</v>
      </c>
      <c r="F18" s="102" t="s">
        <v>919</v>
      </c>
      <c r="G18" s="103">
        <v>1713.6537942513771</v>
      </c>
    </row>
    <row r="19" spans="1:7" x14ac:dyDescent="0.25">
      <c r="A19" s="101" t="s">
        <v>920</v>
      </c>
      <c r="B19" s="102" t="s">
        <v>921</v>
      </c>
      <c r="C19" s="103">
        <v>152.68413192094235</v>
      </c>
      <c r="D19" s="104"/>
      <c r="E19" s="101" t="s">
        <v>922</v>
      </c>
      <c r="F19" s="102" t="s">
        <v>923</v>
      </c>
      <c r="G19" s="103">
        <v>913.93826712595626</v>
      </c>
    </row>
    <row r="20" spans="1:7" x14ac:dyDescent="0.25">
      <c r="A20" s="101" t="s">
        <v>924</v>
      </c>
      <c r="B20" s="102" t="s">
        <v>925</v>
      </c>
      <c r="C20" s="103">
        <v>130.97421731778903</v>
      </c>
      <c r="D20" s="104"/>
      <c r="E20" s="101" t="s">
        <v>926</v>
      </c>
      <c r="F20" s="102" t="s">
        <v>927</v>
      </c>
      <c r="G20" s="103">
        <v>1370.8962330373884</v>
      </c>
    </row>
    <row r="21" spans="1:7" x14ac:dyDescent="0.25">
      <c r="A21" s="101" t="s">
        <v>928</v>
      </c>
      <c r="B21" s="102" t="s">
        <v>929</v>
      </c>
      <c r="C21" s="103">
        <v>256.45395007552082</v>
      </c>
      <c r="D21" s="104"/>
      <c r="E21" s="101" t="s">
        <v>930</v>
      </c>
      <c r="F21" s="102" t="s">
        <v>931</v>
      </c>
      <c r="G21" s="103">
        <v>817.47209308169806</v>
      </c>
    </row>
    <row r="22" spans="1:7" x14ac:dyDescent="0.25">
      <c r="A22" s="101" t="s">
        <v>932</v>
      </c>
      <c r="B22" s="102" t="s">
        <v>933</v>
      </c>
      <c r="C22" s="103">
        <v>207.49496570297742</v>
      </c>
      <c r="D22" s="104"/>
      <c r="E22" s="101" t="s">
        <v>934</v>
      </c>
      <c r="F22" s="102" t="s">
        <v>935</v>
      </c>
      <c r="G22" s="103">
        <v>685.47045182178465</v>
      </c>
    </row>
    <row r="23" spans="1:7" x14ac:dyDescent="0.25">
      <c r="A23" s="101" t="s">
        <v>936</v>
      </c>
      <c r="B23" s="102" t="s">
        <v>937</v>
      </c>
      <c r="C23" s="103">
        <v>147.41300039178108</v>
      </c>
      <c r="D23" s="104"/>
      <c r="E23" s="101" t="s">
        <v>938</v>
      </c>
      <c r="F23" s="102" t="s">
        <v>939</v>
      </c>
      <c r="G23" s="103">
        <v>0</v>
      </c>
    </row>
    <row r="24" spans="1:7" x14ac:dyDescent="0.25">
      <c r="A24" s="101" t="s">
        <v>940</v>
      </c>
      <c r="B24" s="102" t="s">
        <v>941</v>
      </c>
      <c r="C24" s="103">
        <v>174.72907607044081</v>
      </c>
      <c r="D24" s="104"/>
      <c r="E24" s="101" t="s">
        <v>942</v>
      </c>
      <c r="F24" s="102" t="s">
        <v>943</v>
      </c>
      <c r="G24" s="103">
        <v>128.02595730995341</v>
      </c>
    </row>
    <row r="25" spans="1:7" x14ac:dyDescent="0.25">
      <c r="A25" s="101" t="s">
        <v>944</v>
      </c>
      <c r="B25" s="102" t="s">
        <v>945</v>
      </c>
      <c r="C25" s="103">
        <v>267.44291919563506</v>
      </c>
      <c r="D25" s="104"/>
      <c r="E25" s="101" t="s">
        <v>946</v>
      </c>
      <c r="F25" s="102" t="s">
        <v>947</v>
      </c>
      <c r="G25" s="103">
        <v>0</v>
      </c>
    </row>
    <row r="26" spans="1:7" x14ac:dyDescent="0.25">
      <c r="A26" s="101" t="s">
        <v>948</v>
      </c>
      <c r="B26" s="102" t="s">
        <v>949</v>
      </c>
      <c r="C26" s="103">
        <v>76.342065960471174</v>
      </c>
      <c r="D26" s="104"/>
      <c r="E26" s="101" t="s">
        <v>950</v>
      </c>
      <c r="F26" s="102" t="s">
        <v>951</v>
      </c>
      <c r="G26" s="103">
        <v>435.60541615771507</v>
      </c>
    </row>
    <row r="27" spans="1:7" x14ac:dyDescent="0.25">
      <c r="A27" s="101" t="s">
        <v>952</v>
      </c>
      <c r="B27" s="102" t="s">
        <v>953</v>
      </c>
      <c r="C27" s="103">
        <v>207.76298934005351</v>
      </c>
      <c r="D27" s="104"/>
      <c r="E27" s="101" t="s">
        <v>954</v>
      </c>
      <c r="F27" s="102" t="s">
        <v>955</v>
      </c>
      <c r="G27" s="103">
        <v>217.76920512422254</v>
      </c>
    </row>
    <row r="28" spans="1:7" x14ac:dyDescent="0.25">
      <c r="A28" s="101" t="s">
        <v>956</v>
      </c>
      <c r="B28" s="102" t="s">
        <v>957</v>
      </c>
      <c r="C28" s="103">
        <v>267.44291919563506</v>
      </c>
      <c r="D28" s="104"/>
      <c r="E28" s="101" t="s">
        <v>958</v>
      </c>
      <c r="F28" s="102" t="s">
        <v>959</v>
      </c>
      <c r="G28" s="103">
        <v>239.56846093973533</v>
      </c>
    </row>
    <row r="29" spans="1:7" x14ac:dyDescent="0.25">
      <c r="A29" s="101" t="s">
        <v>960</v>
      </c>
      <c r="B29" s="102" t="s">
        <v>961</v>
      </c>
      <c r="C29" s="103">
        <v>0</v>
      </c>
      <c r="D29" s="104"/>
      <c r="E29" s="101" t="s">
        <v>962</v>
      </c>
      <c r="F29" s="102" t="s">
        <v>963</v>
      </c>
      <c r="G29" s="103">
        <v>217.76920512422254</v>
      </c>
    </row>
    <row r="30" spans="1:7" x14ac:dyDescent="0.25">
      <c r="A30" s="101" t="s">
        <v>964</v>
      </c>
      <c r="B30" s="102" t="s">
        <v>965</v>
      </c>
      <c r="C30" s="103">
        <v>211.49298495602693</v>
      </c>
      <c r="D30" s="104"/>
      <c r="E30" s="101" t="s">
        <v>966</v>
      </c>
      <c r="F30" s="102" t="s">
        <v>967</v>
      </c>
      <c r="G30" s="103">
        <v>239.56846093973533</v>
      </c>
    </row>
    <row r="31" spans="1:7" x14ac:dyDescent="0.25">
      <c r="A31" s="101" t="s">
        <v>968</v>
      </c>
      <c r="B31" s="102" t="s">
        <v>969</v>
      </c>
      <c r="C31" s="103">
        <v>299.47174382621341</v>
      </c>
      <c r="D31" s="104"/>
      <c r="E31" s="101" t="s">
        <v>970</v>
      </c>
      <c r="F31" s="102" t="s">
        <v>971</v>
      </c>
      <c r="G31" s="103">
        <v>163.36040679780223</v>
      </c>
    </row>
    <row r="32" spans="1:7" x14ac:dyDescent="0.25">
      <c r="A32" s="101" t="s">
        <v>972</v>
      </c>
      <c r="B32" s="102" t="s">
        <v>973</v>
      </c>
      <c r="C32" s="103">
        <v>366.49998839829487</v>
      </c>
      <c r="D32" s="104"/>
      <c r="E32" s="101" t="s">
        <v>974</v>
      </c>
      <c r="F32" s="105" t="s">
        <v>975</v>
      </c>
      <c r="G32" s="103">
        <v>217.76430458458589</v>
      </c>
    </row>
    <row r="33" spans="1:7" x14ac:dyDescent="0.25">
      <c r="A33" s="101" t="s">
        <v>976</v>
      </c>
      <c r="B33" s="106" t="s">
        <v>977</v>
      </c>
      <c r="C33" s="103">
        <v>175.90982580747715</v>
      </c>
      <c r="D33" s="104"/>
      <c r="E33" s="101" t="s">
        <v>978</v>
      </c>
      <c r="F33" s="105" t="s">
        <v>979</v>
      </c>
      <c r="G33" s="103">
        <v>163.34930924525429</v>
      </c>
    </row>
    <row r="34" spans="1:7" x14ac:dyDescent="0.25">
      <c r="A34" s="101" t="s">
        <v>980</v>
      </c>
      <c r="B34" s="106" t="s">
        <v>981</v>
      </c>
      <c r="C34" s="103">
        <v>335.06534131684009</v>
      </c>
      <c r="D34" s="104"/>
      <c r="E34" s="101" t="s">
        <v>982</v>
      </c>
      <c r="F34" s="105" t="s">
        <v>983</v>
      </c>
      <c r="G34" s="103">
        <v>326.69861849050994</v>
      </c>
    </row>
    <row r="35" spans="1:7" x14ac:dyDescent="0.25">
      <c r="A35" s="107" t="s">
        <v>984</v>
      </c>
      <c r="B35" s="108" t="s">
        <v>985</v>
      </c>
      <c r="C35" s="103">
        <v>175.90982580747715</v>
      </c>
      <c r="D35" s="104"/>
      <c r="E35" s="101" t="s">
        <v>986</v>
      </c>
      <c r="F35" s="105" t="s">
        <v>987</v>
      </c>
      <c r="G35" s="103">
        <v>217.76430458458589</v>
      </c>
    </row>
    <row r="36" spans="1:7" x14ac:dyDescent="0.25">
      <c r="A36" s="107" t="s">
        <v>988</v>
      </c>
      <c r="B36" s="108" t="s">
        <v>989</v>
      </c>
      <c r="C36" s="103">
        <v>351.81965161495566</v>
      </c>
      <c r="D36" s="104"/>
      <c r="E36" s="101" t="s">
        <v>990</v>
      </c>
      <c r="F36" s="105" t="s">
        <v>991</v>
      </c>
      <c r="G36" s="103">
        <v>0</v>
      </c>
    </row>
    <row r="37" spans="1:7" x14ac:dyDescent="0.25">
      <c r="A37" s="107" t="s">
        <v>992</v>
      </c>
      <c r="B37" s="108" t="s">
        <v>993</v>
      </c>
      <c r="C37" s="103">
        <v>263.89603567939434</v>
      </c>
      <c r="D37" s="104"/>
      <c r="E37" s="101" t="s">
        <v>994</v>
      </c>
      <c r="F37" s="105" t="s">
        <v>995</v>
      </c>
      <c r="G37" s="103">
        <v>84.668731245017739</v>
      </c>
    </row>
    <row r="38" spans="1:7" x14ac:dyDescent="0.25">
      <c r="A38" s="107" t="s">
        <v>996</v>
      </c>
      <c r="B38" s="108" t="s">
        <v>997</v>
      </c>
      <c r="C38" s="103">
        <v>175.90982580747715</v>
      </c>
      <c r="D38" s="104"/>
      <c r="E38" s="101" t="s">
        <v>998</v>
      </c>
      <c r="F38" s="105" t="s">
        <v>999</v>
      </c>
      <c r="G38" s="103">
        <v>104.19803938827465</v>
      </c>
    </row>
    <row r="39" spans="1:7" x14ac:dyDescent="0.25">
      <c r="A39" s="107" t="s">
        <v>1000</v>
      </c>
      <c r="B39" s="108" t="s">
        <v>1001</v>
      </c>
      <c r="C39" s="103">
        <v>632.40740365610816</v>
      </c>
      <c r="D39" s="104"/>
      <c r="E39" s="101" t="s">
        <v>1002</v>
      </c>
      <c r="F39" s="105" t="s">
        <v>1003</v>
      </c>
      <c r="G39" s="103">
        <v>97.667405361736755</v>
      </c>
    </row>
    <row r="40" spans="1:7" x14ac:dyDescent="0.25">
      <c r="A40" s="107" t="s">
        <v>1004</v>
      </c>
      <c r="B40" s="108" t="s">
        <v>1005</v>
      </c>
      <c r="C40" s="103">
        <v>175.90982580747715</v>
      </c>
      <c r="D40" s="104"/>
      <c r="E40" s="101" t="s">
        <v>1006</v>
      </c>
      <c r="F40" s="105" t="s">
        <v>1007</v>
      </c>
      <c r="G40" s="103">
        <v>104.19803938827465</v>
      </c>
    </row>
    <row r="41" spans="1:7" x14ac:dyDescent="0.25">
      <c r="A41" s="107" t="s">
        <v>1008</v>
      </c>
      <c r="B41" s="108" t="s">
        <v>1009</v>
      </c>
      <c r="C41" s="103">
        <v>175.90982580747715</v>
      </c>
      <c r="D41" s="104"/>
      <c r="E41" s="101" t="s">
        <v>1010</v>
      </c>
      <c r="F41" s="105" t="s">
        <v>1011</v>
      </c>
      <c r="G41" s="103">
        <v>65.139423101760812</v>
      </c>
    </row>
    <row r="42" spans="1:7" x14ac:dyDescent="0.25">
      <c r="A42" s="107" t="s">
        <v>1012</v>
      </c>
      <c r="B42" s="108" t="s">
        <v>1013</v>
      </c>
      <c r="C42" s="103">
        <v>879.52826439193586</v>
      </c>
      <c r="D42" s="104"/>
      <c r="E42" s="101" t="s">
        <v>1014</v>
      </c>
      <c r="F42" s="105" t="s">
        <v>1015</v>
      </c>
      <c r="G42" s="103">
        <v>97.667405361736755</v>
      </c>
    </row>
    <row r="43" spans="1:7" x14ac:dyDescent="0.25">
      <c r="A43" s="107" t="s">
        <v>1016</v>
      </c>
      <c r="B43" s="108" t="s">
        <v>1017</v>
      </c>
      <c r="C43" s="103">
        <v>670.109817988229</v>
      </c>
      <c r="D43" s="104"/>
      <c r="E43" s="101" t="s">
        <v>1018</v>
      </c>
      <c r="F43" s="105" t="s">
        <v>1019</v>
      </c>
      <c r="G43" s="103">
        <v>235.20714818262351</v>
      </c>
    </row>
    <row r="44" spans="1:7" x14ac:dyDescent="0.25">
      <c r="A44" s="107" t="s">
        <v>1020</v>
      </c>
      <c r="B44" s="108" t="s">
        <v>1021</v>
      </c>
      <c r="C44" s="103">
        <v>300.84732277523727</v>
      </c>
      <c r="D44" s="104"/>
      <c r="E44" s="101" t="s">
        <v>1022</v>
      </c>
      <c r="F44" s="105" t="s">
        <v>1023</v>
      </c>
      <c r="G44" s="103">
        <v>16.441340616331743</v>
      </c>
    </row>
    <row r="45" spans="1:7" x14ac:dyDescent="0.25">
      <c r="A45" s="107" t="s">
        <v>1024</v>
      </c>
      <c r="B45" s="108" t="s">
        <v>1025</v>
      </c>
      <c r="C45" s="103">
        <v>263.89603567939434</v>
      </c>
      <c r="D45" s="104"/>
      <c r="E45" s="101" t="s">
        <v>1026</v>
      </c>
      <c r="F45" s="105" t="s">
        <v>1027</v>
      </c>
      <c r="G45" s="103">
        <v>220.28892668430166</v>
      </c>
    </row>
    <row r="46" spans="1:7" x14ac:dyDescent="0.25">
      <c r="A46" s="107" t="s">
        <v>1028</v>
      </c>
      <c r="B46" s="108" t="s">
        <v>1029</v>
      </c>
      <c r="C46" s="103">
        <v>527.68774813152925</v>
      </c>
      <c r="D46" s="104"/>
      <c r="E46" s="101" t="s">
        <v>1030</v>
      </c>
      <c r="F46" s="105" t="s">
        <v>1031</v>
      </c>
      <c r="G46" s="103">
        <v>220.28892668430166</v>
      </c>
    </row>
    <row r="47" spans="1:7" x14ac:dyDescent="0.25">
      <c r="A47" s="107" t="s">
        <v>1032</v>
      </c>
      <c r="B47" s="108" t="s">
        <v>1033</v>
      </c>
      <c r="C47" s="103">
        <v>423.03068654330622</v>
      </c>
      <c r="D47" s="104"/>
      <c r="E47" s="101" t="s">
        <v>1034</v>
      </c>
      <c r="F47" s="105" t="s">
        <v>1035</v>
      </c>
      <c r="G47" s="103">
        <v>0</v>
      </c>
    </row>
    <row r="48" spans="1:7" x14ac:dyDescent="0.25">
      <c r="A48" s="107" t="s">
        <v>1036</v>
      </c>
      <c r="B48" s="108" t="s">
        <v>1037</v>
      </c>
      <c r="C48" s="103">
        <v>423.03068654330622</v>
      </c>
      <c r="D48" s="104"/>
      <c r="E48" s="101" t="s">
        <v>1038</v>
      </c>
      <c r="F48" s="105" t="s">
        <v>1039</v>
      </c>
      <c r="G48" s="103">
        <v>440.57785336860331</v>
      </c>
    </row>
    <row r="49" spans="1:8" x14ac:dyDescent="0.25">
      <c r="A49" s="107" t="s">
        <v>1040</v>
      </c>
      <c r="B49" s="108" t="s">
        <v>1041</v>
      </c>
      <c r="C49" s="103">
        <v>351.81965161495566</v>
      </c>
      <c r="D49" s="104"/>
      <c r="E49" s="101" t="s">
        <v>1042</v>
      </c>
      <c r="F49" s="105" t="s">
        <v>1043</v>
      </c>
      <c r="G49" s="103">
        <v>440.57785336860331</v>
      </c>
    </row>
    <row r="50" spans="1:8" x14ac:dyDescent="0.25">
      <c r="A50" s="107" t="s">
        <v>1044</v>
      </c>
      <c r="B50" s="108" t="s">
        <v>1045</v>
      </c>
      <c r="C50" s="103">
        <v>263.89603567939434</v>
      </c>
      <c r="D50" s="104"/>
      <c r="E50" s="101" t="s">
        <v>1046</v>
      </c>
      <c r="F50" s="105" t="s">
        <v>1047</v>
      </c>
      <c r="G50" s="103">
        <v>330.43339002645314</v>
      </c>
    </row>
    <row r="51" spans="1:8" x14ac:dyDescent="0.25">
      <c r="A51" s="107" t="s">
        <v>1048</v>
      </c>
      <c r="B51" s="108" t="s">
        <v>1049</v>
      </c>
      <c r="C51" s="103">
        <v>247.12086073582776</v>
      </c>
      <c r="D51" s="104"/>
      <c r="E51" s="101" t="s">
        <v>1050</v>
      </c>
      <c r="F51" s="105" t="s">
        <v>1051</v>
      </c>
      <c r="G51" s="103">
        <v>330.43339002645314</v>
      </c>
    </row>
    <row r="52" spans="1:8" x14ac:dyDescent="0.25">
      <c r="A52" s="107" t="s">
        <v>1052</v>
      </c>
      <c r="B52" s="108" t="s">
        <v>1053</v>
      </c>
      <c r="C52" s="103">
        <v>598.94051235078337</v>
      </c>
      <c r="D52" s="104"/>
      <c r="E52" s="101" t="s">
        <v>1054</v>
      </c>
      <c r="F52" s="105" t="s">
        <v>1055</v>
      </c>
      <c r="G52" s="103">
        <v>165.18539804504795</v>
      </c>
    </row>
    <row r="53" spans="1:8" x14ac:dyDescent="0.25">
      <c r="A53" s="107" t="s">
        <v>1056</v>
      </c>
      <c r="B53" s="108" t="s">
        <v>1057</v>
      </c>
      <c r="C53" s="103">
        <v>351.81965161495566</v>
      </c>
      <c r="D53" s="104"/>
      <c r="E53" s="101" t="s">
        <v>1058</v>
      </c>
      <c r="F53" s="105" t="s">
        <v>1059</v>
      </c>
      <c r="G53" s="103">
        <v>495.61878807150111</v>
      </c>
    </row>
    <row r="54" spans="1:8" x14ac:dyDescent="0.25">
      <c r="A54" s="107" t="s">
        <v>1060</v>
      </c>
      <c r="B54" s="108" t="s">
        <v>1061</v>
      </c>
      <c r="C54" s="103">
        <v>370.66042645828992</v>
      </c>
      <c r="D54" s="104"/>
      <c r="E54" s="101" t="s">
        <v>897</v>
      </c>
      <c r="F54" s="105" t="s">
        <v>1062</v>
      </c>
      <c r="G54" s="103">
        <v>26.414641142482083</v>
      </c>
    </row>
    <row r="55" spans="1:8" x14ac:dyDescent="0.25">
      <c r="A55" s="107" t="s">
        <v>1063</v>
      </c>
      <c r="B55" s="108" t="s">
        <v>1064</v>
      </c>
      <c r="C55" s="103">
        <v>366.4874973678497</v>
      </c>
      <c r="D55" s="104"/>
      <c r="E55" s="101" t="s">
        <v>1065</v>
      </c>
      <c r="F55" s="105" t="s">
        <v>1066</v>
      </c>
      <c r="G55" s="103">
        <v>0</v>
      </c>
    </row>
    <row r="56" spans="1:8" x14ac:dyDescent="0.25">
      <c r="A56" s="107" t="s">
        <v>1067</v>
      </c>
      <c r="B56" s="108" t="s">
        <v>1068</v>
      </c>
      <c r="C56" s="103">
        <v>543.60747261155564</v>
      </c>
      <c r="D56" s="104"/>
      <c r="E56" s="101" t="s">
        <v>1069</v>
      </c>
      <c r="F56" s="105" t="s">
        <v>1070</v>
      </c>
      <c r="G56" s="103">
        <v>220.28892668430166</v>
      </c>
    </row>
    <row r="57" spans="1:8" x14ac:dyDescent="0.25">
      <c r="A57" s="101" t="s">
        <v>1071</v>
      </c>
      <c r="B57" s="102" t="s">
        <v>1072</v>
      </c>
      <c r="C57" s="103">
        <v>0</v>
      </c>
      <c r="D57" s="104"/>
      <c r="E57" s="101" t="s">
        <v>1073</v>
      </c>
      <c r="F57" s="105" t="s">
        <v>1074</v>
      </c>
      <c r="G57" s="103">
        <v>165.18539804504795</v>
      </c>
    </row>
    <row r="58" spans="1:8" x14ac:dyDescent="0.25">
      <c r="A58" s="101" t="s">
        <v>1075</v>
      </c>
      <c r="B58" s="102" t="s">
        <v>1076</v>
      </c>
      <c r="C58" s="103">
        <v>628.33674651842398</v>
      </c>
      <c r="D58" s="104"/>
    </row>
    <row r="59" spans="1:8" x14ac:dyDescent="0.25">
      <c r="A59" s="109"/>
      <c r="B59" s="110"/>
      <c r="C59" s="110"/>
      <c r="D59" s="99"/>
      <c r="E59" s="109"/>
      <c r="F59" s="110"/>
      <c r="G59" s="110"/>
    </row>
    <row r="60" spans="1:8" x14ac:dyDescent="0.25">
      <c r="A60" s="111"/>
      <c r="B60" s="111"/>
      <c r="C60" s="111"/>
      <c r="D60" s="100"/>
      <c r="E60" s="111"/>
      <c r="F60" s="111"/>
      <c r="G60" s="111"/>
    </row>
    <row r="61" spans="1:8" x14ac:dyDescent="0.25">
      <c r="A61" s="14"/>
      <c r="B61" s="14"/>
      <c r="C61" s="14"/>
      <c r="D61" s="112"/>
      <c r="E61" s="112"/>
      <c r="F61" s="112"/>
      <c r="G61" s="112"/>
      <c r="H61" s="112"/>
    </row>
    <row r="62" spans="1:8" x14ac:dyDescent="0.25">
      <c r="A62" s="14"/>
      <c r="B62" s="14"/>
      <c r="C62" s="14"/>
      <c r="D62" s="112"/>
      <c r="E62" s="112"/>
      <c r="F62" s="112"/>
      <c r="G62" s="112"/>
      <c r="H62" s="112"/>
    </row>
    <row r="63" spans="1:8" x14ac:dyDescent="0.25">
      <c r="A63" s="14"/>
      <c r="B63" s="14"/>
      <c r="C63" s="14"/>
      <c r="D63" s="112"/>
      <c r="E63" s="112"/>
      <c r="F63" s="112"/>
      <c r="G63" s="112"/>
      <c r="H63" s="112"/>
    </row>
    <row r="64" spans="1:8" x14ac:dyDescent="0.25">
      <c r="A64" s="113"/>
      <c r="B64" s="114"/>
      <c r="C64" s="104"/>
      <c r="D64" s="112"/>
      <c r="E64" s="112"/>
      <c r="F64" s="112"/>
      <c r="G64" s="112"/>
      <c r="H64" s="112"/>
    </row>
    <row r="65" spans="1:8" x14ac:dyDescent="0.25">
      <c r="A65" s="113"/>
      <c r="B65" s="114"/>
      <c r="C65" s="104"/>
      <c r="D65" s="112"/>
      <c r="E65" s="112"/>
      <c r="F65" s="112"/>
      <c r="G65" s="112"/>
      <c r="H65" s="112"/>
    </row>
    <row r="66" spans="1:8" x14ac:dyDescent="0.25">
      <c r="A66" s="14"/>
      <c r="B66" s="14"/>
      <c r="C66" s="14"/>
      <c r="D66" s="112"/>
      <c r="E66" s="112"/>
      <c r="F66" s="112"/>
      <c r="G66" s="112"/>
      <c r="H66" s="112"/>
    </row>
    <row r="67" spans="1:8" x14ac:dyDescent="0.25">
      <c r="A67" s="14"/>
      <c r="B67" s="14"/>
      <c r="C67" s="14"/>
      <c r="D67" s="112"/>
      <c r="E67" s="112"/>
      <c r="F67" s="112"/>
      <c r="G67" s="112"/>
      <c r="H67" s="112"/>
    </row>
    <row r="68" spans="1:8" x14ac:dyDescent="0.25">
      <c r="A68" s="14"/>
      <c r="B68" s="14"/>
      <c r="C68" s="14"/>
      <c r="D68" s="104"/>
      <c r="E68" s="113"/>
      <c r="F68" s="115"/>
      <c r="G68" s="104"/>
    </row>
    <row r="69" spans="1:8" x14ac:dyDescent="0.25">
      <c r="A69" s="14"/>
      <c r="B69" s="14"/>
      <c r="C69" s="14"/>
      <c r="D69" s="104"/>
      <c r="E69" s="14"/>
      <c r="F69" s="14"/>
      <c r="G69" s="14"/>
    </row>
    <row r="70" spans="1:8" x14ac:dyDescent="0.25">
      <c r="A70" s="14"/>
      <c r="B70" s="14"/>
      <c r="C70" s="14"/>
      <c r="D70" s="104"/>
      <c r="E70" s="14"/>
      <c r="F70" s="14"/>
      <c r="G70" s="14"/>
    </row>
    <row r="71" spans="1:8" x14ac:dyDescent="0.25">
      <c r="A71" s="14"/>
      <c r="B71" s="14"/>
      <c r="C71" s="14"/>
      <c r="D71" s="104"/>
      <c r="E71" s="14"/>
      <c r="F71" s="14"/>
      <c r="G71" s="14"/>
    </row>
    <row r="72" spans="1:8" x14ac:dyDescent="0.25">
      <c r="A72" s="14"/>
      <c r="B72" s="14"/>
      <c r="C72" s="14"/>
      <c r="D72" s="104"/>
      <c r="E72" s="14"/>
      <c r="F72" s="14"/>
      <c r="G72" s="14"/>
    </row>
    <row r="73" spans="1:8" x14ac:dyDescent="0.25">
      <c r="A73" s="14"/>
      <c r="B73" s="14"/>
      <c r="C73" s="14"/>
      <c r="D73" s="104"/>
      <c r="E73" s="14"/>
      <c r="F73" s="14"/>
      <c r="G73" s="14"/>
    </row>
    <row r="74" spans="1:8" x14ac:dyDescent="0.25">
      <c r="A74" s="14"/>
      <c r="B74" s="14"/>
      <c r="C74" s="14"/>
      <c r="D74" s="104"/>
      <c r="E74" s="14"/>
      <c r="F74" s="14"/>
      <c r="G74" s="14"/>
    </row>
    <row r="75" spans="1:8" x14ac:dyDescent="0.25">
      <c r="A75" s="14"/>
      <c r="B75" s="14"/>
      <c r="C75" s="14"/>
      <c r="D75" s="104"/>
      <c r="E75" s="14"/>
      <c r="F75" s="14"/>
      <c r="G75" s="14"/>
    </row>
    <row r="76" spans="1:8" x14ac:dyDescent="0.25">
      <c r="A76" s="14"/>
      <c r="B76" s="14"/>
      <c r="C76" s="14"/>
      <c r="D76" s="104"/>
      <c r="E76" s="14"/>
      <c r="F76" s="14"/>
      <c r="G76" s="14"/>
    </row>
    <row r="77" spans="1:8" x14ac:dyDescent="0.25">
      <c r="A77" s="14"/>
      <c r="B77" s="14"/>
      <c r="C77" s="14"/>
      <c r="D77" s="104"/>
      <c r="E77" s="14"/>
      <c r="F77" s="14"/>
      <c r="G77" s="14"/>
    </row>
    <row r="78" spans="1:8" x14ac:dyDescent="0.25">
      <c r="A78" s="14"/>
      <c r="B78" s="14"/>
      <c r="C78" s="14"/>
      <c r="D78" s="104"/>
      <c r="E78" s="14"/>
      <c r="F78" s="14"/>
      <c r="G78" s="14"/>
    </row>
    <row r="79" spans="1:8" x14ac:dyDescent="0.25">
      <c r="A79" s="14"/>
      <c r="B79" s="14"/>
      <c r="C79" s="14"/>
      <c r="D79" s="104"/>
      <c r="E79" s="14"/>
      <c r="F79" s="14"/>
      <c r="G79" s="14"/>
    </row>
    <row r="80" spans="1:8" x14ac:dyDescent="0.25">
      <c r="A80" s="14"/>
      <c r="B80" s="14"/>
      <c r="C80" s="14"/>
      <c r="D80" s="104"/>
      <c r="E80" s="113"/>
      <c r="F80" s="115"/>
      <c r="G80" s="104"/>
    </row>
    <row r="81" spans="1:7" x14ac:dyDescent="0.25">
      <c r="A81" s="14"/>
      <c r="B81" s="14"/>
      <c r="C81" s="14"/>
      <c r="D81" s="104"/>
      <c r="E81" s="113"/>
      <c r="F81" s="115"/>
      <c r="G81" s="104"/>
    </row>
    <row r="82" spans="1:7" x14ac:dyDescent="0.25">
      <c r="A82" s="113"/>
      <c r="B82" s="114"/>
      <c r="C82" s="104"/>
      <c r="D82" s="104"/>
      <c r="E82" s="14"/>
      <c r="F82" s="14"/>
      <c r="G82" s="14"/>
    </row>
    <row r="83" spans="1:7" x14ac:dyDescent="0.25">
      <c r="A83" s="113"/>
      <c r="B83" s="114"/>
      <c r="C83" s="104"/>
      <c r="D83" s="104"/>
      <c r="E83" s="14"/>
      <c r="F83" s="14"/>
      <c r="G83" s="14"/>
    </row>
    <row r="84" spans="1:7" x14ac:dyDescent="0.25">
      <c r="A84" s="113"/>
      <c r="B84" s="114"/>
      <c r="C84" s="104"/>
      <c r="D84" s="104"/>
      <c r="E84" s="14"/>
      <c r="F84" s="14"/>
      <c r="G84" s="14"/>
    </row>
    <row r="85" spans="1:7" x14ac:dyDescent="0.25">
      <c r="A85" s="113"/>
      <c r="B85" s="114"/>
      <c r="C85" s="104"/>
      <c r="D85" s="104"/>
      <c r="E85" s="14"/>
      <c r="F85" s="14"/>
      <c r="G85" s="14"/>
    </row>
    <row r="86" spans="1:7" x14ac:dyDescent="0.25">
      <c r="A86" s="113"/>
      <c r="B86" s="114"/>
      <c r="C86" s="104"/>
      <c r="D86" s="104"/>
      <c r="E86" s="113"/>
      <c r="F86" s="115"/>
      <c r="G86" s="104"/>
    </row>
    <row r="87" spans="1:7" x14ac:dyDescent="0.25">
      <c r="A87" s="113"/>
      <c r="B87" s="114"/>
      <c r="C87" s="104"/>
      <c r="D87" s="104"/>
      <c r="E87" s="113"/>
      <c r="F87" s="115"/>
      <c r="G87" s="104"/>
    </row>
    <row r="88" spans="1:7" x14ac:dyDescent="0.25">
      <c r="A88" s="113"/>
      <c r="B88" s="114"/>
      <c r="C88" s="104"/>
      <c r="D88" s="104"/>
      <c r="E88" s="113"/>
      <c r="F88" s="115"/>
      <c r="G88" s="104"/>
    </row>
    <row r="89" spans="1:7" x14ac:dyDescent="0.25">
      <c r="A89" s="113"/>
      <c r="B89" s="114"/>
      <c r="C89" s="104"/>
      <c r="D89" s="104"/>
      <c r="E89" s="14"/>
      <c r="F89" s="14"/>
      <c r="G89" s="14"/>
    </row>
    <row r="90" spans="1:7" x14ac:dyDescent="0.25">
      <c r="A90" s="113"/>
      <c r="B90" s="114"/>
      <c r="C90" s="104"/>
      <c r="D90" s="104"/>
      <c r="E90" s="14"/>
      <c r="F90" s="14"/>
      <c r="G90" s="14"/>
    </row>
    <row r="91" spans="1:7" x14ac:dyDescent="0.25">
      <c r="A91" s="14"/>
      <c r="B91" s="14"/>
      <c r="C91" s="14"/>
      <c r="D91" s="104"/>
      <c r="E91" s="14"/>
      <c r="F91" s="14"/>
      <c r="G91" s="14"/>
    </row>
    <row r="92" spans="1:7" x14ac:dyDescent="0.25">
      <c r="A92" s="14"/>
      <c r="B92" s="14"/>
      <c r="C92" s="14"/>
      <c r="D92" s="104"/>
      <c r="E92" s="14"/>
      <c r="F92" s="14"/>
      <c r="G92" s="14"/>
    </row>
    <row r="93" spans="1:7" x14ac:dyDescent="0.25">
      <c r="A93" s="14"/>
      <c r="B93" s="14"/>
      <c r="C93" s="14"/>
      <c r="D93" s="104"/>
      <c r="E93" s="14"/>
      <c r="F93" s="14"/>
      <c r="G93" s="14"/>
    </row>
    <row r="94" spans="1:7" x14ac:dyDescent="0.25">
      <c r="A94" s="14"/>
      <c r="B94" s="14"/>
      <c r="C94" s="14"/>
      <c r="D94" s="104"/>
      <c r="E94" s="14"/>
      <c r="F94" s="14"/>
      <c r="G94" s="14"/>
    </row>
    <row r="95" spans="1:7" x14ac:dyDescent="0.25">
      <c r="A95" s="113"/>
      <c r="B95" s="114"/>
      <c r="C95" s="104"/>
      <c r="D95" s="104"/>
      <c r="E95" s="14"/>
      <c r="F95" s="14"/>
      <c r="G95" s="14"/>
    </row>
    <row r="96" spans="1:7" x14ac:dyDescent="0.25">
      <c r="A96" s="113"/>
      <c r="B96" s="114"/>
      <c r="C96" s="104"/>
      <c r="D96" s="104"/>
      <c r="E96" s="14"/>
      <c r="F96" s="14"/>
      <c r="G96" s="14"/>
    </row>
    <row r="97" spans="1:7" x14ac:dyDescent="0.25">
      <c r="A97" s="113"/>
      <c r="B97" s="114"/>
      <c r="C97" s="104"/>
      <c r="D97" s="104"/>
      <c r="E97" s="14"/>
      <c r="F97" s="14"/>
      <c r="G97" s="14"/>
    </row>
    <row r="98" spans="1:7" x14ac:dyDescent="0.25">
      <c r="A98" s="113"/>
      <c r="B98" s="114"/>
      <c r="C98" s="104"/>
      <c r="D98" s="104"/>
      <c r="E98" s="14"/>
      <c r="F98" s="14"/>
      <c r="G98" s="14"/>
    </row>
    <row r="99" spans="1:7" x14ac:dyDescent="0.25">
      <c r="A99" s="113"/>
      <c r="B99" s="114"/>
      <c r="C99" s="104"/>
      <c r="D99" s="104"/>
      <c r="E99" s="14"/>
      <c r="F99" s="14"/>
      <c r="G99" s="14"/>
    </row>
    <row r="100" spans="1:7" x14ac:dyDescent="0.25">
      <c r="A100" s="113"/>
      <c r="B100" s="114"/>
      <c r="C100" s="104"/>
      <c r="D100" s="104"/>
      <c r="E100" s="14"/>
      <c r="F100" s="14"/>
      <c r="G100" s="14"/>
    </row>
    <row r="101" spans="1:7" x14ac:dyDescent="0.25">
      <c r="A101" s="113"/>
      <c r="B101" s="114"/>
      <c r="C101" s="104"/>
      <c r="D101" s="104"/>
      <c r="E101" s="14"/>
      <c r="F101" s="14"/>
      <c r="G101" s="14"/>
    </row>
    <row r="102" spans="1:7" x14ac:dyDescent="0.25">
      <c r="A102" s="113"/>
      <c r="B102" s="114"/>
      <c r="C102" s="104"/>
      <c r="D102" s="104"/>
      <c r="E102" s="113"/>
      <c r="F102" s="114"/>
      <c r="G102" s="104"/>
    </row>
    <row r="103" spans="1:7" x14ac:dyDescent="0.25">
      <c r="A103" s="113"/>
      <c r="B103" s="114"/>
      <c r="C103" s="104"/>
      <c r="D103" s="104"/>
      <c r="E103" s="116"/>
      <c r="F103" s="117"/>
      <c r="G103" s="104"/>
    </row>
    <row r="104" spans="1:7" x14ac:dyDescent="0.25">
      <c r="A104" s="113"/>
      <c r="B104" s="114"/>
      <c r="C104" s="104"/>
      <c r="D104" s="104"/>
      <c r="E104" s="116"/>
      <c r="F104" s="117"/>
      <c r="G104" s="104"/>
    </row>
    <row r="105" spans="1:7" x14ac:dyDescent="0.25">
      <c r="A105" s="113"/>
      <c r="B105" s="114"/>
      <c r="C105" s="104"/>
      <c r="D105" s="104"/>
      <c r="E105" s="118"/>
      <c r="F105" s="119"/>
      <c r="G105" s="104"/>
    </row>
    <row r="106" spans="1:7" x14ac:dyDescent="0.25">
      <c r="A106" s="14"/>
      <c r="B106" s="14"/>
      <c r="C106" s="14"/>
      <c r="D106" s="104"/>
      <c r="E106" s="118"/>
      <c r="F106" s="119"/>
      <c r="G106" s="104"/>
    </row>
    <row r="107" spans="1:7" x14ac:dyDescent="0.25">
      <c r="A107" s="14"/>
      <c r="B107" s="14"/>
      <c r="C107" s="14"/>
      <c r="D107" s="104"/>
      <c r="E107" s="118"/>
      <c r="F107" s="119"/>
      <c r="G107" s="104"/>
    </row>
    <row r="108" spans="1:7" x14ac:dyDescent="0.25">
      <c r="A108" s="14"/>
      <c r="B108" s="14"/>
      <c r="C108" s="14"/>
      <c r="D108" s="104"/>
      <c r="E108" s="120"/>
      <c r="F108" s="121"/>
      <c r="G108" s="104"/>
    </row>
    <row r="109" spans="1:7" x14ac:dyDescent="0.25">
      <c r="A109" s="14"/>
      <c r="B109" s="14"/>
      <c r="C109" s="14"/>
      <c r="D109" s="104"/>
      <c r="E109" s="120"/>
      <c r="F109" s="121"/>
      <c r="G109" s="104"/>
    </row>
    <row r="110" spans="1:7" x14ac:dyDescent="0.25">
      <c r="A110" s="14"/>
      <c r="B110" s="14"/>
      <c r="C110" s="14"/>
      <c r="D110" s="104"/>
      <c r="E110" s="120"/>
      <c r="F110" s="121"/>
      <c r="G110" s="104"/>
    </row>
    <row r="111" spans="1:7" x14ac:dyDescent="0.25">
      <c r="A111" s="118"/>
      <c r="B111" s="119"/>
      <c r="C111" s="104"/>
      <c r="D111" s="104"/>
      <c r="E111" s="122"/>
      <c r="F111" s="123"/>
      <c r="G111" s="104"/>
    </row>
    <row r="112" spans="1:7" x14ac:dyDescent="0.25">
      <c r="A112" s="118"/>
      <c r="B112" s="119"/>
      <c r="C112" s="104"/>
      <c r="D112" s="124"/>
      <c r="E112" s="122"/>
      <c r="F112" s="123"/>
      <c r="G112" s="104"/>
    </row>
    <row r="113" spans="1:7" x14ac:dyDescent="0.25">
      <c r="A113" s="278"/>
      <c r="B113" s="276"/>
      <c r="C113" s="276"/>
      <c r="D113" s="99"/>
      <c r="E113" s="278"/>
      <c r="F113" s="276"/>
      <c r="G113" s="276"/>
    </row>
    <row r="114" spans="1:7" x14ac:dyDescent="0.25">
      <c r="A114" s="277"/>
      <c r="B114" s="277"/>
      <c r="C114" s="277"/>
      <c r="D114" s="100"/>
      <c r="E114" s="277"/>
      <c r="F114" s="277"/>
      <c r="G114" s="277"/>
    </row>
    <row r="115" spans="1:7" x14ac:dyDescent="0.25">
      <c r="A115" s="118"/>
      <c r="B115" s="119"/>
      <c r="C115" s="104"/>
      <c r="D115" s="124"/>
      <c r="E115" s="122"/>
      <c r="F115" s="123"/>
      <c r="G115" s="104"/>
    </row>
    <row r="116" spans="1:7" x14ac:dyDescent="0.25">
      <c r="A116" s="118"/>
      <c r="B116" s="119"/>
      <c r="C116" s="104"/>
      <c r="D116" s="124"/>
      <c r="E116" s="120"/>
      <c r="F116" s="123"/>
      <c r="G116" s="104"/>
    </row>
    <row r="117" spans="1:7" x14ac:dyDescent="0.25">
      <c r="A117" s="118"/>
      <c r="B117" s="119"/>
      <c r="C117" s="104"/>
      <c r="D117" s="124"/>
      <c r="E117" s="120"/>
      <c r="F117" s="123"/>
      <c r="G117" s="104"/>
    </row>
    <row r="118" spans="1:7" x14ac:dyDescent="0.25">
      <c r="A118" s="118"/>
      <c r="B118" s="119"/>
      <c r="C118" s="104"/>
      <c r="D118" s="125"/>
      <c r="E118" s="126"/>
      <c r="F118" s="127"/>
      <c r="G118" s="104"/>
    </row>
    <row r="119" spans="1:7" x14ac:dyDescent="0.25">
      <c r="A119" s="118"/>
      <c r="B119" s="119"/>
      <c r="C119" s="104"/>
      <c r="D119" s="125"/>
      <c r="E119" s="128"/>
      <c r="F119" s="127"/>
      <c r="G119" s="104"/>
    </row>
    <row r="120" spans="1:7" x14ac:dyDescent="0.25">
      <c r="A120" s="118"/>
      <c r="B120" s="119"/>
      <c r="C120" s="104"/>
      <c r="D120" s="125"/>
      <c r="E120" s="128"/>
      <c r="F120" s="127"/>
      <c r="G120" s="104"/>
    </row>
    <row r="121" spans="1:7" x14ac:dyDescent="0.25">
      <c r="A121" s="118"/>
      <c r="B121" s="119"/>
      <c r="C121" s="104"/>
      <c r="D121" s="125"/>
      <c r="E121" s="128"/>
      <c r="F121" s="127"/>
      <c r="G121" s="104"/>
    </row>
    <row r="122" spans="1:7" x14ac:dyDescent="0.25">
      <c r="A122" s="118"/>
      <c r="B122" s="119"/>
      <c r="C122" s="104"/>
      <c r="D122" s="125"/>
      <c r="E122" s="128"/>
      <c r="F122" s="127"/>
      <c r="G122" s="104"/>
    </row>
    <row r="123" spans="1:7" x14ac:dyDescent="0.25">
      <c r="A123" s="118"/>
      <c r="B123" s="119"/>
      <c r="C123" s="104"/>
      <c r="D123" s="124"/>
      <c r="E123" s="129"/>
      <c r="F123" s="130"/>
      <c r="G123" s="104"/>
    </row>
    <row r="124" spans="1:7" x14ac:dyDescent="0.25">
      <c r="A124" s="118"/>
      <c r="B124" s="119"/>
      <c r="C124" s="104"/>
      <c r="D124" s="124"/>
      <c r="E124" s="131"/>
      <c r="F124" s="132"/>
      <c r="G124" s="104"/>
    </row>
    <row r="125" spans="1:7" x14ac:dyDescent="0.25">
      <c r="A125" s="118"/>
      <c r="B125" s="119"/>
      <c r="C125" s="104"/>
      <c r="D125" s="124"/>
      <c r="E125" s="131"/>
      <c r="F125" s="131"/>
      <c r="G125" s="131"/>
    </row>
    <row r="126" spans="1:7" x14ac:dyDescent="0.25">
      <c r="A126" s="118"/>
      <c r="B126" s="119"/>
      <c r="C126" s="104"/>
      <c r="D126" s="124"/>
      <c r="E126" s="131"/>
      <c r="F126" s="131"/>
      <c r="G126" s="131"/>
    </row>
    <row r="127" spans="1:7" x14ac:dyDescent="0.25">
      <c r="A127" s="118"/>
      <c r="B127" s="119"/>
      <c r="C127" s="104"/>
      <c r="D127" s="124"/>
      <c r="E127" s="131"/>
      <c r="F127" s="131"/>
      <c r="G127" s="131"/>
    </row>
    <row r="128" spans="1:7" x14ac:dyDescent="0.25">
      <c r="A128" s="118"/>
      <c r="B128" s="119"/>
      <c r="C128" s="104"/>
      <c r="D128" s="124"/>
      <c r="E128" s="131"/>
      <c r="F128" s="131"/>
      <c r="G128" s="131"/>
    </row>
    <row r="129" spans="1:7" x14ac:dyDescent="0.25">
      <c r="A129" s="118"/>
      <c r="B129" s="119"/>
      <c r="C129" s="104"/>
      <c r="D129" s="124"/>
      <c r="E129" s="131"/>
      <c r="F129" s="131"/>
      <c r="G129" s="131"/>
    </row>
    <row r="130" spans="1:7" x14ac:dyDescent="0.25">
      <c r="A130" s="118"/>
      <c r="B130" s="119"/>
      <c r="C130" s="104"/>
      <c r="D130" s="124"/>
      <c r="E130" s="131"/>
      <c r="F130" s="131"/>
      <c r="G130" s="131"/>
    </row>
    <row r="131" spans="1:7" x14ac:dyDescent="0.25">
      <c r="A131" s="118"/>
      <c r="B131" s="119"/>
      <c r="C131" s="104"/>
      <c r="D131" s="124"/>
      <c r="E131" s="131"/>
      <c r="F131" s="131"/>
      <c r="G131" s="131"/>
    </row>
    <row r="132" spans="1:7" x14ac:dyDescent="0.25">
      <c r="A132" s="120"/>
      <c r="B132" s="123"/>
      <c r="C132" s="104"/>
      <c r="D132" s="124"/>
      <c r="E132" s="131"/>
      <c r="F132" s="131"/>
      <c r="G132" s="131"/>
    </row>
    <row r="133" spans="1:7" x14ac:dyDescent="0.25">
      <c r="A133" s="120"/>
      <c r="B133" s="123"/>
      <c r="C133" s="104"/>
      <c r="D133" s="124"/>
      <c r="E133" s="131"/>
      <c r="F133" s="131"/>
      <c r="G133" s="131"/>
    </row>
    <row r="134" spans="1:7" x14ac:dyDescent="0.25">
      <c r="A134" s="122"/>
      <c r="B134" s="123"/>
      <c r="C134" s="104"/>
      <c r="D134" s="124"/>
      <c r="E134" s="131"/>
      <c r="F134" s="131"/>
      <c r="G134" s="131"/>
    </row>
    <row r="135" spans="1:7" x14ac:dyDescent="0.25">
      <c r="A135" s="122"/>
      <c r="B135" s="123"/>
      <c r="C135" s="104"/>
      <c r="D135" s="124"/>
      <c r="E135" s="125"/>
      <c r="F135" s="125"/>
      <c r="G135" s="125"/>
    </row>
    <row r="136" spans="1:7" x14ac:dyDescent="0.25">
      <c r="A136" s="122"/>
      <c r="B136" s="123"/>
      <c r="C136" s="104"/>
      <c r="D136" s="124"/>
      <c r="E136" s="125"/>
      <c r="F136" s="125"/>
      <c r="G136" s="125"/>
    </row>
    <row r="137" spans="1:7" x14ac:dyDescent="0.25">
      <c r="A137" s="122"/>
      <c r="B137" s="123"/>
      <c r="C137" s="104"/>
      <c r="D137" s="125"/>
      <c r="E137" s="125"/>
      <c r="F137" s="125"/>
      <c r="G137" s="125"/>
    </row>
    <row r="138" spans="1:7" x14ac:dyDescent="0.25">
      <c r="A138" s="14"/>
      <c r="B138" s="14"/>
      <c r="C138" s="14"/>
      <c r="D138" s="14"/>
      <c r="E138" s="14"/>
      <c r="F138" s="14"/>
      <c r="G138" s="14"/>
    </row>
    <row r="139" spans="1:7" x14ac:dyDescent="0.25">
      <c r="A139" s="14"/>
      <c r="B139" s="14"/>
      <c r="C139" s="14"/>
      <c r="D139" s="14"/>
      <c r="E139" s="14"/>
      <c r="F139" s="14"/>
      <c r="G139" s="14"/>
    </row>
    <row r="140" spans="1:7" x14ac:dyDescent="0.25">
      <c r="A140" s="14"/>
      <c r="B140" s="14"/>
      <c r="C140" s="14"/>
      <c r="D140" s="14"/>
      <c r="E140" s="14"/>
      <c r="F140" s="14"/>
      <c r="G140" s="14"/>
    </row>
    <row r="141" spans="1:7" x14ac:dyDescent="0.25">
      <c r="A141" s="14"/>
      <c r="B141" s="14"/>
      <c r="C141" s="14"/>
      <c r="D141" s="14"/>
      <c r="E141" s="14"/>
      <c r="F141" s="14"/>
      <c r="G141" s="14"/>
    </row>
    <row r="142" spans="1:7" x14ac:dyDescent="0.25">
      <c r="A142" s="14"/>
      <c r="B142" s="14"/>
      <c r="C142" s="14"/>
      <c r="D142" s="14"/>
      <c r="E142" s="14"/>
      <c r="F142" s="14"/>
      <c r="G142" s="14"/>
    </row>
    <row r="143" spans="1:7" x14ac:dyDescent="0.25">
      <c r="A143" s="14"/>
      <c r="B143" s="14"/>
      <c r="C143" s="14"/>
      <c r="D143" s="14"/>
      <c r="E143" s="14"/>
      <c r="F143" s="14"/>
      <c r="G143" s="14"/>
    </row>
    <row r="144" spans="1:7" x14ac:dyDescent="0.25">
      <c r="A144" s="14"/>
      <c r="B144" s="14"/>
      <c r="C144" s="14"/>
      <c r="D144" s="14"/>
      <c r="E144" s="14"/>
      <c r="F144" s="14"/>
      <c r="G144" s="14"/>
    </row>
    <row r="145" spans="1:7" x14ac:dyDescent="0.25">
      <c r="A145" s="14"/>
      <c r="B145" s="14"/>
      <c r="C145" s="14"/>
      <c r="D145" s="14"/>
      <c r="E145" s="14"/>
      <c r="F145" s="14"/>
      <c r="G145" s="14"/>
    </row>
    <row r="146" spans="1:7" x14ac:dyDescent="0.25">
      <c r="A146" s="14"/>
      <c r="B146" s="14"/>
      <c r="C146" s="14"/>
      <c r="D146" s="14"/>
      <c r="E146" s="14"/>
      <c r="F146" s="14"/>
      <c r="G146" s="14"/>
    </row>
    <row r="147" spans="1:7" x14ac:dyDescent="0.25">
      <c r="A147" s="14"/>
      <c r="B147" s="14"/>
      <c r="C147" s="14"/>
      <c r="D147" s="14"/>
      <c r="E147" s="14"/>
      <c r="F147" s="14"/>
      <c r="G147" s="14"/>
    </row>
    <row r="148" spans="1:7" x14ac:dyDescent="0.25">
      <c r="A148" s="14"/>
      <c r="B148" s="14"/>
      <c r="C148" s="14"/>
      <c r="D148" s="14"/>
      <c r="E148" s="14"/>
      <c r="F148" s="14"/>
      <c r="G148" s="14"/>
    </row>
    <row r="149" spans="1:7" x14ac:dyDescent="0.25">
      <c r="A149" s="14"/>
      <c r="B149" s="14"/>
      <c r="C149" s="14"/>
      <c r="D149" s="14"/>
      <c r="E149" s="14"/>
      <c r="F149" s="14"/>
      <c r="G149" s="14"/>
    </row>
    <row r="150" spans="1:7" x14ac:dyDescent="0.25">
      <c r="A150" s="14"/>
      <c r="B150" s="14"/>
      <c r="C150" s="14"/>
      <c r="D150" s="14"/>
      <c r="E150" s="14"/>
      <c r="F150" s="14"/>
      <c r="G150" s="14"/>
    </row>
    <row r="151" spans="1:7" x14ac:dyDescent="0.25">
      <c r="A151" s="14"/>
      <c r="B151" s="14"/>
      <c r="C151" s="14"/>
      <c r="D151" s="14"/>
      <c r="E151" s="14"/>
      <c r="F151" s="14"/>
      <c r="G151" s="14"/>
    </row>
  </sheetData>
  <mergeCells count="14">
    <mergeCell ref="G113:G114"/>
    <mergeCell ref="A7:G9"/>
    <mergeCell ref="F11:G11"/>
    <mergeCell ref="A12:A13"/>
    <mergeCell ref="B12:B13"/>
    <mergeCell ref="C12:C13"/>
    <mergeCell ref="E12:E13"/>
    <mergeCell ref="F12:F13"/>
    <mergeCell ref="G12:G13"/>
    <mergeCell ref="A113:A114"/>
    <mergeCell ref="B113:B114"/>
    <mergeCell ref="C113:C114"/>
    <mergeCell ref="E113:E114"/>
    <mergeCell ref="F113:F114"/>
  </mergeCells>
  <pageMargins left="0.7" right="0.7" top="0.75" bottom="0.75" header="0.3" footer="0.3"/>
  <pageSetup paperSize="9" scale="78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7"/>
  <sheetViews>
    <sheetView zoomScaleNormal="100" zoomScaleSheetLayoutView="150" workbookViewId="0">
      <selection activeCell="K16" sqref="K16"/>
    </sheetView>
  </sheetViews>
  <sheetFormatPr defaultRowHeight="15" x14ac:dyDescent="0.25"/>
  <cols>
    <col min="1" max="1" width="32.7109375" customWidth="1"/>
    <col min="5" max="5" width="32.7109375" customWidth="1"/>
    <col min="7" max="7" width="10.28515625" customWidth="1"/>
    <col min="9" max="9" width="10.140625" customWidth="1"/>
  </cols>
  <sheetData>
    <row r="1" spans="1:9" ht="15" customHeight="1" x14ac:dyDescent="0.25">
      <c r="A1" s="133"/>
      <c r="B1" s="152"/>
      <c r="C1" s="152"/>
      <c r="D1" s="152"/>
      <c r="E1" s="152"/>
      <c r="F1" s="152"/>
      <c r="G1" s="21" t="s">
        <v>720</v>
      </c>
      <c r="H1" s="134"/>
      <c r="I1" s="134"/>
    </row>
    <row r="2" spans="1:9" ht="15" customHeight="1" x14ac:dyDescent="0.25">
      <c r="A2" s="152"/>
      <c r="B2" s="152"/>
      <c r="C2" s="152"/>
      <c r="D2" s="152"/>
      <c r="E2" s="152"/>
      <c r="F2" s="152"/>
      <c r="G2" s="21" t="s">
        <v>261</v>
      </c>
      <c r="H2" s="134"/>
      <c r="I2" s="134"/>
    </row>
    <row r="3" spans="1:9" ht="20.25" customHeight="1" x14ac:dyDescent="0.25">
      <c r="A3" s="152"/>
      <c r="B3" s="152"/>
      <c r="C3" s="152"/>
      <c r="D3" s="152"/>
      <c r="E3" s="152"/>
      <c r="F3" s="152"/>
      <c r="G3" s="21" t="s">
        <v>721</v>
      </c>
      <c r="H3" s="135"/>
      <c r="I3" s="135"/>
    </row>
    <row r="4" spans="1:9" ht="15" customHeight="1" x14ac:dyDescent="0.25">
      <c r="A4" s="89">
        <f>0.97583848*1.15210804*1.28185528</f>
        <v>1.4411531771092951</v>
      </c>
      <c r="B4" s="136"/>
      <c r="C4" s="136"/>
      <c r="D4" s="136"/>
      <c r="E4" s="136"/>
      <c r="F4" s="136"/>
      <c r="G4" s="136"/>
      <c r="H4" s="135"/>
      <c r="I4" s="135"/>
    </row>
    <row r="5" spans="1:9" x14ac:dyDescent="0.25">
      <c r="A5" s="136"/>
      <c r="B5" s="136"/>
      <c r="C5" s="136"/>
      <c r="D5" s="136"/>
      <c r="E5" s="136"/>
      <c r="F5" s="136"/>
      <c r="G5" s="136"/>
    </row>
    <row r="6" spans="1:9" x14ac:dyDescent="0.25">
      <c r="A6" s="271" t="s">
        <v>1077</v>
      </c>
      <c r="B6" s="271"/>
      <c r="C6" s="271"/>
      <c r="D6" s="271"/>
      <c r="E6" s="271"/>
      <c r="F6" s="271"/>
      <c r="G6" s="271"/>
    </row>
    <row r="7" spans="1:9" x14ac:dyDescent="0.25">
      <c r="A7" s="271"/>
      <c r="B7" s="271"/>
      <c r="C7" s="271"/>
      <c r="D7" s="271"/>
      <c r="E7" s="271"/>
      <c r="F7" s="271"/>
      <c r="G7" s="271"/>
    </row>
    <row r="8" spans="1:9" ht="33.75" customHeight="1" x14ac:dyDescent="0.25">
      <c r="A8" s="271"/>
      <c r="B8" s="271"/>
      <c r="C8" s="271"/>
      <c r="D8" s="271"/>
      <c r="E8" s="271"/>
      <c r="F8" s="271"/>
      <c r="G8" s="271"/>
    </row>
    <row r="9" spans="1:9" x14ac:dyDescent="0.25">
      <c r="A9" s="98"/>
      <c r="B9" s="98"/>
      <c r="C9" s="98"/>
      <c r="D9" s="98"/>
      <c r="E9" s="98"/>
      <c r="F9" s="98"/>
      <c r="G9" s="98"/>
    </row>
    <row r="10" spans="1:9" x14ac:dyDescent="0.25">
      <c r="F10" s="272" t="s">
        <v>1078</v>
      </c>
      <c r="G10" s="272"/>
    </row>
    <row r="11" spans="1:9" x14ac:dyDescent="0.25">
      <c r="A11" s="273" t="s">
        <v>888</v>
      </c>
      <c r="B11" s="275" t="s">
        <v>889</v>
      </c>
      <c r="C11" s="279" t="s">
        <v>890</v>
      </c>
      <c r="D11" s="137"/>
      <c r="E11" s="273" t="s">
        <v>888</v>
      </c>
      <c r="F11" s="275" t="s">
        <v>889</v>
      </c>
      <c r="G11" s="279" t="s">
        <v>890</v>
      </c>
    </row>
    <row r="12" spans="1:9" x14ac:dyDescent="0.25">
      <c r="A12" s="280"/>
      <c r="B12" s="280"/>
      <c r="C12" s="279"/>
      <c r="D12" s="137"/>
      <c r="E12" s="280"/>
      <c r="F12" s="280"/>
      <c r="G12" s="279"/>
    </row>
    <row r="13" spans="1:9" ht="15.75" x14ac:dyDescent="0.25">
      <c r="A13" s="92" t="s">
        <v>938</v>
      </c>
      <c r="B13" s="138" t="s">
        <v>939</v>
      </c>
      <c r="C13" s="139">
        <v>0</v>
      </c>
      <c r="D13" s="140"/>
      <c r="E13" s="92" t="s">
        <v>1079</v>
      </c>
      <c r="F13" s="138" t="s">
        <v>1080</v>
      </c>
      <c r="G13" s="139">
        <v>0</v>
      </c>
    </row>
    <row r="14" spans="1:9" ht="15.75" x14ac:dyDescent="0.25">
      <c r="A14" s="92" t="s">
        <v>1081</v>
      </c>
      <c r="B14" s="138" t="s">
        <v>1082</v>
      </c>
      <c r="C14" s="139">
        <v>217.65410654839272</v>
      </c>
      <c r="D14" s="140"/>
      <c r="E14" s="92" t="s">
        <v>1083</v>
      </c>
      <c r="F14" s="138" t="s">
        <v>1084</v>
      </c>
      <c r="G14" s="139">
        <v>0</v>
      </c>
    </row>
    <row r="15" spans="1:9" ht="15.75" x14ac:dyDescent="0.25">
      <c r="A15" s="92" t="s">
        <v>1085</v>
      </c>
      <c r="B15" s="138" t="s">
        <v>1086</v>
      </c>
      <c r="C15" s="139">
        <v>0</v>
      </c>
      <c r="D15" s="140"/>
      <c r="E15" s="92" t="s">
        <v>1087</v>
      </c>
      <c r="F15" s="138" t="s">
        <v>1088</v>
      </c>
      <c r="G15" s="139">
        <v>39.028594193756021</v>
      </c>
    </row>
    <row r="16" spans="1:9" ht="15.75" x14ac:dyDescent="0.25">
      <c r="A16" s="92" t="s">
        <v>1089</v>
      </c>
      <c r="B16" s="138" t="s">
        <v>1090</v>
      </c>
      <c r="C16" s="139">
        <v>477.96089103710409</v>
      </c>
      <c r="D16" s="140"/>
      <c r="E16" s="92" t="s">
        <v>1091</v>
      </c>
      <c r="F16" s="138" t="s">
        <v>1092</v>
      </c>
      <c r="G16" s="139">
        <v>148.30865793627308</v>
      </c>
    </row>
    <row r="17" spans="1:7" ht="15.75" x14ac:dyDescent="0.25">
      <c r="A17" s="92" t="s">
        <v>1093</v>
      </c>
      <c r="B17" s="138" t="s">
        <v>1094</v>
      </c>
      <c r="C17" s="139">
        <v>565.84492189125831</v>
      </c>
      <c r="D17" s="140"/>
      <c r="E17" s="92" t="s">
        <v>1095</v>
      </c>
      <c r="F17" s="138" t="s">
        <v>1096</v>
      </c>
      <c r="G17" s="139">
        <v>247.15786525438602</v>
      </c>
    </row>
    <row r="18" spans="1:7" ht="15.75" x14ac:dyDescent="0.25">
      <c r="A18" s="92" t="s">
        <v>1097</v>
      </c>
      <c r="B18" s="138" t="s">
        <v>1098</v>
      </c>
      <c r="C18" s="139">
        <v>964.19212703431424</v>
      </c>
      <c r="D18" s="140"/>
      <c r="E18" s="92" t="s">
        <v>1099</v>
      </c>
      <c r="F18" s="138" t="s">
        <v>1100</v>
      </c>
      <c r="G18" s="139">
        <v>98.918901236317112</v>
      </c>
    </row>
    <row r="19" spans="1:7" ht="15.75" x14ac:dyDescent="0.25">
      <c r="A19" s="92" t="s">
        <v>1101</v>
      </c>
      <c r="B19" s="138" t="s">
        <v>1102</v>
      </c>
      <c r="C19" s="139">
        <v>275.31420820845312</v>
      </c>
      <c r="D19" s="140"/>
      <c r="E19" s="92" t="s">
        <v>1103</v>
      </c>
      <c r="F19" s="138" t="s">
        <v>1104</v>
      </c>
      <c r="G19" s="139">
        <v>148.30865793627308</v>
      </c>
    </row>
    <row r="20" spans="1:7" ht="15.75" x14ac:dyDescent="0.25">
      <c r="A20" s="92" t="s">
        <v>946</v>
      </c>
      <c r="B20" s="138" t="s">
        <v>1105</v>
      </c>
      <c r="C20" s="139">
        <v>0</v>
      </c>
      <c r="D20" s="140"/>
      <c r="E20" s="92" t="s">
        <v>1106</v>
      </c>
      <c r="F20" s="138" t="s">
        <v>1107</v>
      </c>
      <c r="G20" s="139">
        <v>98.918901236317112</v>
      </c>
    </row>
    <row r="21" spans="1:7" ht="15.75" x14ac:dyDescent="0.25">
      <c r="A21" s="92" t="s">
        <v>950</v>
      </c>
      <c r="B21" s="138" t="s">
        <v>951</v>
      </c>
      <c r="C21" s="139">
        <v>494.73389401799159</v>
      </c>
      <c r="D21" s="140"/>
      <c r="E21" s="92" t="s">
        <v>1108</v>
      </c>
      <c r="F21" s="138" t="s">
        <v>1109</v>
      </c>
      <c r="G21" s="139">
        <v>148.30865793627308</v>
      </c>
    </row>
    <row r="22" spans="1:7" ht="15.75" x14ac:dyDescent="0.25">
      <c r="A22" s="92" t="s">
        <v>1110</v>
      </c>
      <c r="B22" s="138" t="s">
        <v>1111</v>
      </c>
      <c r="C22" s="139">
        <v>556.55239946417339</v>
      </c>
      <c r="D22" s="140"/>
      <c r="E22" s="92" t="s">
        <v>1112</v>
      </c>
      <c r="F22" s="138" t="s">
        <v>1113</v>
      </c>
      <c r="G22" s="139">
        <v>98.918901236317112</v>
      </c>
    </row>
    <row r="23" spans="1:7" ht="15.75" x14ac:dyDescent="0.25">
      <c r="A23" s="92" t="s">
        <v>1114</v>
      </c>
      <c r="B23" s="138" t="s">
        <v>1115</v>
      </c>
      <c r="C23" s="139">
        <v>247.36694700899648</v>
      </c>
      <c r="D23" s="140"/>
      <c r="E23" s="92" t="s">
        <v>1116</v>
      </c>
      <c r="F23" s="138" t="s">
        <v>1117</v>
      </c>
      <c r="G23" s="139">
        <v>148.30865793627308</v>
      </c>
    </row>
    <row r="24" spans="1:7" ht="15.75" x14ac:dyDescent="0.25">
      <c r="A24" s="92" t="s">
        <v>1118</v>
      </c>
      <c r="B24" s="138" t="s">
        <v>1119</v>
      </c>
      <c r="C24" s="139">
        <v>272.13151927717661</v>
      </c>
      <c r="D24" s="140"/>
      <c r="E24" s="92" t="s">
        <v>1120</v>
      </c>
      <c r="F24" s="138" t="s">
        <v>1121</v>
      </c>
      <c r="G24" s="139">
        <v>0</v>
      </c>
    </row>
    <row r="25" spans="1:7" ht="15.75" x14ac:dyDescent="0.25">
      <c r="A25" s="92" t="s">
        <v>1122</v>
      </c>
      <c r="B25" s="138" t="s">
        <v>1123</v>
      </c>
      <c r="C25" s="139">
        <v>247.36694700899648</v>
      </c>
      <c r="D25" s="140"/>
      <c r="E25" s="92" t="s">
        <v>1124</v>
      </c>
      <c r="F25" s="138" t="s">
        <v>1125</v>
      </c>
      <c r="G25" s="139">
        <v>0</v>
      </c>
    </row>
    <row r="26" spans="1:7" ht="15.75" x14ac:dyDescent="0.25">
      <c r="A26" s="92" t="s">
        <v>1126</v>
      </c>
      <c r="B26" s="138" t="s">
        <v>1127</v>
      </c>
      <c r="C26" s="139">
        <v>272.13151927717661</v>
      </c>
      <c r="D26" s="140"/>
      <c r="E26" s="92" t="s">
        <v>1128</v>
      </c>
      <c r="F26" s="138" t="s">
        <v>1129</v>
      </c>
      <c r="G26" s="139">
        <v>197.74487724836411</v>
      </c>
    </row>
    <row r="27" spans="1:7" ht="15.75" x14ac:dyDescent="0.25">
      <c r="A27" s="92" t="s">
        <v>1130</v>
      </c>
      <c r="B27" s="138" t="s">
        <v>1131</v>
      </c>
      <c r="C27" s="139">
        <v>247.36694700899648</v>
      </c>
      <c r="D27" s="140"/>
      <c r="E27" s="92" t="s">
        <v>1132</v>
      </c>
      <c r="F27" s="138" t="s">
        <v>1133</v>
      </c>
      <c r="G27" s="139">
        <v>247.15786525438602</v>
      </c>
    </row>
    <row r="28" spans="1:7" ht="15.75" x14ac:dyDescent="0.25">
      <c r="A28" s="92" t="s">
        <v>1134</v>
      </c>
      <c r="B28" s="138" t="s">
        <v>1135</v>
      </c>
      <c r="C28" s="139">
        <v>272.13151927717661</v>
      </c>
      <c r="D28" s="140"/>
      <c r="E28" s="92" t="s">
        <v>1136</v>
      </c>
      <c r="F28" s="138" t="s">
        <v>1137</v>
      </c>
      <c r="G28" s="139">
        <v>148.30865793627308</v>
      </c>
    </row>
    <row r="29" spans="1:7" ht="15.75" x14ac:dyDescent="0.25">
      <c r="A29" s="92" t="s">
        <v>1138</v>
      </c>
      <c r="B29" s="138" t="s">
        <v>1139</v>
      </c>
      <c r="C29" s="139">
        <v>309.20868376124452</v>
      </c>
      <c r="D29" s="140"/>
      <c r="E29" s="92" t="s">
        <v>1140</v>
      </c>
      <c r="F29" s="138" t="s">
        <v>1141</v>
      </c>
      <c r="G29" s="139">
        <v>296.66377848468005</v>
      </c>
    </row>
    <row r="30" spans="1:7" ht="15.75" x14ac:dyDescent="0.25">
      <c r="A30" s="92" t="s">
        <v>1142</v>
      </c>
      <c r="B30" s="138" t="s">
        <v>1143</v>
      </c>
      <c r="C30" s="139">
        <v>346.2858482453139</v>
      </c>
      <c r="D30" s="140"/>
      <c r="E30" s="92" t="s">
        <v>1144</v>
      </c>
      <c r="F30" s="138" t="s">
        <v>1145</v>
      </c>
      <c r="G30" s="139">
        <v>197.74487724836411</v>
      </c>
    </row>
    <row r="31" spans="1:7" ht="15.75" x14ac:dyDescent="0.25">
      <c r="A31" s="92" t="s">
        <v>1146</v>
      </c>
      <c r="B31" s="138" t="s">
        <v>1147</v>
      </c>
      <c r="C31" s="139">
        <v>371.02718920742632</v>
      </c>
      <c r="D31" s="140"/>
      <c r="E31" s="92" t="s">
        <v>1148</v>
      </c>
      <c r="F31" s="138" t="s">
        <v>1149</v>
      </c>
      <c r="G31" s="139">
        <v>0</v>
      </c>
    </row>
    <row r="32" spans="1:7" ht="15.75" x14ac:dyDescent="0.25">
      <c r="A32" s="92" t="s">
        <v>1150</v>
      </c>
      <c r="B32" s="138" t="s">
        <v>1151</v>
      </c>
      <c r="C32" s="139">
        <v>371.02718920742632</v>
      </c>
      <c r="D32" s="140"/>
      <c r="E32" s="101" t="s">
        <v>1152</v>
      </c>
      <c r="F32" s="102" t="s">
        <v>1153</v>
      </c>
      <c r="G32" s="139">
        <v>247.15786525438602</v>
      </c>
    </row>
    <row r="33" spans="1:7" ht="15.75" x14ac:dyDescent="0.25">
      <c r="A33" s="92" t="s">
        <v>954</v>
      </c>
      <c r="B33" s="138" t="s">
        <v>955</v>
      </c>
      <c r="C33" s="139">
        <v>247.36694700899648</v>
      </c>
      <c r="D33" s="140"/>
      <c r="E33" s="92" t="s">
        <v>1154</v>
      </c>
      <c r="F33" s="138" t="s">
        <v>1155</v>
      </c>
      <c r="G33" s="139">
        <v>0</v>
      </c>
    </row>
    <row r="34" spans="1:7" ht="15.75" x14ac:dyDescent="0.25">
      <c r="A34" s="92" t="s">
        <v>958</v>
      </c>
      <c r="B34" s="138" t="s">
        <v>959</v>
      </c>
      <c r="C34" s="139">
        <v>272.13151927717661</v>
      </c>
      <c r="D34" s="140"/>
      <c r="E34" s="92" t="s">
        <v>1156</v>
      </c>
      <c r="F34" s="138" t="s">
        <v>1157</v>
      </c>
      <c r="G34" s="139">
        <v>148.30865793627308</v>
      </c>
    </row>
    <row r="35" spans="1:7" ht="15.75" x14ac:dyDescent="0.25">
      <c r="A35" s="92" t="s">
        <v>962</v>
      </c>
      <c r="B35" s="138" t="s">
        <v>963</v>
      </c>
      <c r="C35" s="139">
        <v>247.36694700899648</v>
      </c>
      <c r="D35" s="140"/>
      <c r="E35" s="92" t="s">
        <v>1158</v>
      </c>
      <c r="F35" s="138" t="s">
        <v>1159</v>
      </c>
      <c r="G35" s="139">
        <v>296.66377848468005</v>
      </c>
    </row>
    <row r="36" spans="1:7" ht="15.75" x14ac:dyDescent="0.25">
      <c r="A36" s="92" t="s">
        <v>966</v>
      </c>
      <c r="B36" s="138" t="s">
        <v>967</v>
      </c>
      <c r="C36" s="139">
        <v>272.13151927717661</v>
      </c>
      <c r="D36" s="140"/>
      <c r="E36" s="92" t="s">
        <v>1160</v>
      </c>
      <c r="F36" s="138" t="s">
        <v>1161</v>
      </c>
      <c r="G36" s="139">
        <v>0</v>
      </c>
    </row>
    <row r="37" spans="1:7" ht="15.75" x14ac:dyDescent="0.25">
      <c r="A37" s="92" t="s">
        <v>970</v>
      </c>
      <c r="B37" s="138" t="s">
        <v>971</v>
      </c>
      <c r="C37" s="139">
        <v>185.50197895067936</v>
      </c>
      <c r="D37" s="140"/>
      <c r="E37" s="92" t="s">
        <v>1162</v>
      </c>
      <c r="F37" s="138" t="s">
        <v>1163</v>
      </c>
      <c r="G37" s="139">
        <v>296.66377848468005</v>
      </c>
    </row>
    <row r="38" spans="1:7" ht="15.75" x14ac:dyDescent="0.25">
      <c r="A38" s="92" t="s">
        <v>974</v>
      </c>
      <c r="B38" s="138" t="s">
        <v>975</v>
      </c>
      <c r="C38" s="139">
        <v>247.36694700899648</v>
      </c>
      <c r="D38" s="140"/>
      <c r="E38" s="92" t="s">
        <v>1164</v>
      </c>
      <c r="F38" s="138" t="s">
        <v>1165</v>
      </c>
      <c r="G38" s="139">
        <v>468.20374248866568</v>
      </c>
    </row>
    <row r="39" spans="1:7" ht="15.75" x14ac:dyDescent="0.25">
      <c r="A39" s="92" t="s">
        <v>978</v>
      </c>
      <c r="B39" s="138" t="s">
        <v>979</v>
      </c>
      <c r="C39" s="139">
        <v>185.50197895067936</v>
      </c>
      <c r="D39" s="140"/>
      <c r="E39" s="101" t="s">
        <v>1166</v>
      </c>
      <c r="F39" s="102" t="s">
        <v>1167</v>
      </c>
      <c r="G39" s="139">
        <v>197.74487724836411</v>
      </c>
    </row>
    <row r="40" spans="1:7" ht="15.75" x14ac:dyDescent="0.25">
      <c r="A40" s="92" t="s">
        <v>982</v>
      </c>
      <c r="B40" s="138" t="s">
        <v>983</v>
      </c>
      <c r="C40" s="139">
        <v>0</v>
      </c>
      <c r="D40" s="140"/>
      <c r="E40" s="92" t="s">
        <v>1168</v>
      </c>
      <c r="F40" s="138" t="s">
        <v>1169</v>
      </c>
      <c r="G40" s="139">
        <v>0</v>
      </c>
    </row>
    <row r="41" spans="1:7" ht="15.75" x14ac:dyDescent="0.25">
      <c r="A41" s="92" t="s">
        <v>986</v>
      </c>
      <c r="B41" s="138" t="s">
        <v>987</v>
      </c>
      <c r="C41" s="139">
        <v>247.36694700899648</v>
      </c>
      <c r="D41" s="140"/>
      <c r="E41" s="92" t="s">
        <v>1170</v>
      </c>
      <c r="F41" s="138" t="s">
        <v>1171</v>
      </c>
      <c r="G41" s="139">
        <v>44.441488507532767</v>
      </c>
    </row>
    <row r="42" spans="1:7" ht="15.75" x14ac:dyDescent="0.25">
      <c r="A42" s="92" t="s">
        <v>1172</v>
      </c>
      <c r="B42" s="138" t="s">
        <v>1173</v>
      </c>
      <c r="C42" s="139">
        <v>247.36694700899648</v>
      </c>
      <c r="D42" s="140"/>
      <c r="E42" s="92" t="s">
        <v>1174</v>
      </c>
      <c r="F42" s="138" t="s">
        <v>1175</v>
      </c>
      <c r="G42" s="139">
        <v>166.15030099627481</v>
      </c>
    </row>
    <row r="43" spans="1:7" ht="15.75" x14ac:dyDescent="0.25">
      <c r="A43" s="92" t="s">
        <v>1176</v>
      </c>
      <c r="B43" s="138" t="s">
        <v>1177</v>
      </c>
      <c r="C43" s="139">
        <v>0</v>
      </c>
      <c r="D43" s="140"/>
      <c r="E43" s="92" t="s">
        <v>1178</v>
      </c>
      <c r="F43" s="138" t="s">
        <v>1179</v>
      </c>
      <c r="G43" s="139">
        <v>66.395072741520593</v>
      </c>
    </row>
    <row r="44" spans="1:7" ht="15.75" x14ac:dyDescent="0.25">
      <c r="A44" s="92" t="s">
        <v>1180</v>
      </c>
      <c r="B44" s="138" t="s">
        <v>1181</v>
      </c>
      <c r="C44" s="139">
        <v>247.36694700899648</v>
      </c>
      <c r="D44" s="140"/>
      <c r="E44" s="92" t="s">
        <v>990</v>
      </c>
      <c r="F44" s="138" t="s">
        <v>991</v>
      </c>
      <c r="G44" s="139">
        <v>0</v>
      </c>
    </row>
    <row r="45" spans="1:7" ht="15.75" x14ac:dyDescent="0.25">
      <c r="A45" s="92" t="s">
        <v>1182</v>
      </c>
      <c r="B45" s="138" t="s">
        <v>1183</v>
      </c>
      <c r="C45" s="139">
        <v>0</v>
      </c>
      <c r="D45" s="140"/>
      <c r="E45" s="92" t="s">
        <v>994</v>
      </c>
      <c r="F45" s="138" t="s">
        <v>995</v>
      </c>
      <c r="G45" s="139">
        <v>90.509168439805407</v>
      </c>
    </row>
    <row r="46" spans="1:7" ht="15.75" x14ac:dyDescent="0.25">
      <c r="A46" s="92" t="s">
        <v>1184</v>
      </c>
      <c r="B46" s="138" t="s">
        <v>1185</v>
      </c>
      <c r="C46" s="139">
        <v>98.918901236317112</v>
      </c>
      <c r="D46" s="140"/>
      <c r="E46" s="92" t="s">
        <v>998</v>
      </c>
      <c r="F46" s="138" t="s">
        <v>999</v>
      </c>
      <c r="G46" s="139">
        <v>111.64965696142322</v>
      </c>
    </row>
    <row r="47" spans="1:7" ht="15.75" x14ac:dyDescent="0.25">
      <c r="A47" s="92" t="s">
        <v>1186</v>
      </c>
      <c r="B47" s="138" t="s">
        <v>1187</v>
      </c>
      <c r="C47" s="139">
        <v>148.30865793627308</v>
      </c>
      <c r="D47" s="140"/>
      <c r="E47" s="92" t="s">
        <v>1002</v>
      </c>
      <c r="F47" s="138" t="s">
        <v>1003</v>
      </c>
      <c r="G47" s="139">
        <v>104.37825816222949</v>
      </c>
    </row>
    <row r="48" spans="1:7" ht="15.75" x14ac:dyDescent="0.25">
      <c r="A48" s="92" t="s">
        <v>1188</v>
      </c>
      <c r="B48" s="138" t="s">
        <v>1189</v>
      </c>
      <c r="C48" s="139">
        <v>197.74487724836411</v>
      </c>
      <c r="D48" s="140"/>
      <c r="E48" s="92" t="s">
        <v>1010</v>
      </c>
      <c r="F48" s="138" t="s">
        <v>1011</v>
      </c>
      <c r="G48" s="139">
        <v>69.600992978864852</v>
      </c>
    </row>
    <row r="49" spans="1:7" ht="15.75" x14ac:dyDescent="0.25">
      <c r="A49" s="92" t="s">
        <v>1190</v>
      </c>
      <c r="B49" s="138" t="s">
        <v>1191</v>
      </c>
      <c r="C49" s="139">
        <v>0</v>
      </c>
      <c r="D49" s="140"/>
      <c r="E49" s="92" t="s">
        <v>1192</v>
      </c>
      <c r="F49" s="138" t="s">
        <v>1193</v>
      </c>
      <c r="G49" s="139">
        <v>320.56879242835646</v>
      </c>
    </row>
    <row r="50" spans="1:7" ht="15.75" x14ac:dyDescent="0.25">
      <c r="A50" s="92" t="s">
        <v>1194</v>
      </c>
      <c r="B50" s="138" t="s">
        <v>1195</v>
      </c>
      <c r="C50" s="139">
        <v>148.30865793627308</v>
      </c>
      <c r="D50" s="140"/>
      <c r="E50" s="92" t="s">
        <v>1196</v>
      </c>
      <c r="F50" s="138" t="s">
        <v>1197</v>
      </c>
      <c r="G50" s="139">
        <v>42.652677940319059</v>
      </c>
    </row>
    <row r="51" spans="1:7" ht="15.75" x14ac:dyDescent="0.25">
      <c r="A51" s="92" t="s">
        <v>1198</v>
      </c>
      <c r="B51" s="138" t="s">
        <v>1199</v>
      </c>
      <c r="C51" s="139">
        <v>197.74487724836411</v>
      </c>
      <c r="D51" s="140"/>
      <c r="E51" s="92" t="s">
        <v>1200</v>
      </c>
      <c r="F51" s="138" t="s">
        <v>1201</v>
      </c>
      <c r="G51" s="139">
        <v>25.624130592686203</v>
      </c>
    </row>
    <row r="52" spans="1:7" ht="15.75" x14ac:dyDescent="0.25">
      <c r="A52" s="92" t="s">
        <v>1202</v>
      </c>
      <c r="B52" s="138" t="s">
        <v>1203</v>
      </c>
      <c r="C52" s="139">
        <v>197.74487724836411</v>
      </c>
      <c r="D52" s="140"/>
      <c r="E52" s="92" t="s">
        <v>1204</v>
      </c>
      <c r="F52" s="138" t="s">
        <v>1205</v>
      </c>
      <c r="G52" s="139">
        <v>213.17046447732389</v>
      </c>
    </row>
    <row r="53" spans="1:7" ht="15.75" x14ac:dyDescent="0.25">
      <c r="A53" s="92" t="s">
        <v>1206</v>
      </c>
      <c r="B53" s="138" t="s">
        <v>1207</v>
      </c>
      <c r="C53" s="139">
        <v>197.74487724836411</v>
      </c>
      <c r="D53" s="140"/>
      <c r="E53" s="92" t="s">
        <v>1208</v>
      </c>
      <c r="F53" s="138" t="s">
        <v>1209</v>
      </c>
      <c r="G53" s="139">
        <v>298.38289513369193</v>
      </c>
    </row>
    <row r="54" spans="1:7" ht="15.75" x14ac:dyDescent="0.25">
      <c r="A54" s="92" t="s">
        <v>1210</v>
      </c>
      <c r="B54" s="138" t="s">
        <v>1211</v>
      </c>
      <c r="C54" s="139">
        <v>98.918901236317112</v>
      </c>
      <c r="D54" s="140"/>
      <c r="E54" s="92" t="s">
        <v>1212</v>
      </c>
      <c r="F54" s="138" t="s">
        <v>1213</v>
      </c>
      <c r="G54" s="139">
        <v>213.17046447732389</v>
      </c>
    </row>
    <row r="55" spans="1:7" ht="15.75" x14ac:dyDescent="0.25">
      <c r="A55" s="92" t="s">
        <v>1214</v>
      </c>
      <c r="B55" s="138" t="s">
        <v>1215</v>
      </c>
      <c r="C55" s="139">
        <v>197.74487724836411</v>
      </c>
      <c r="D55" s="140"/>
      <c r="E55" s="92" t="s">
        <v>1216</v>
      </c>
      <c r="F55" s="138" t="s">
        <v>1217</v>
      </c>
      <c r="G55" s="139">
        <v>298.38289513369193</v>
      </c>
    </row>
    <row r="56" spans="1:7" ht="15.75" x14ac:dyDescent="0.25">
      <c r="A56" s="92" t="s">
        <v>1218</v>
      </c>
      <c r="B56" s="138" t="s">
        <v>1219</v>
      </c>
      <c r="C56" s="139">
        <v>0</v>
      </c>
      <c r="D56" s="140"/>
      <c r="E56" s="92" t="s">
        <v>1220</v>
      </c>
      <c r="F56" s="138" t="s">
        <v>1221</v>
      </c>
      <c r="G56" s="139">
        <v>383.66501970826153</v>
      </c>
    </row>
    <row r="57" spans="1:7" ht="15.75" x14ac:dyDescent="0.25">
      <c r="A57" s="92" t="s">
        <v>1222</v>
      </c>
      <c r="B57" s="138" t="s">
        <v>1223</v>
      </c>
      <c r="C57" s="139">
        <v>0</v>
      </c>
      <c r="D57" s="140"/>
      <c r="E57" s="101" t="s">
        <v>1224</v>
      </c>
      <c r="F57" s="102" t="s">
        <v>1225</v>
      </c>
      <c r="G57" s="139">
        <v>255.7766798055072</v>
      </c>
    </row>
    <row r="58" spans="1:7" ht="15.75" x14ac:dyDescent="0.25">
      <c r="A58" s="92" t="s">
        <v>1226</v>
      </c>
      <c r="B58" s="138" t="s">
        <v>1227</v>
      </c>
      <c r="C58" s="139">
        <v>98.918901236317112</v>
      </c>
      <c r="D58" s="140"/>
      <c r="E58" s="92" t="s">
        <v>1228</v>
      </c>
      <c r="F58" s="138" t="s">
        <v>1229</v>
      </c>
      <c r="G58" s="139">
        <v>255.7766798055072</v>
      </c>
    </row>
    <row r="59" spans="1:7" ht="15.75" x14ac:dyDescent="0.25">
      <c r="A59" s="92" t="s">
        <v>1230</v>
      </c>
      <c r="B59" s="138" t="s">
        <v>1231</v>
      </c>
      <c r="C59" s="139">
        <v>197.74487724836411</v>
      </c>
      <c r="D59" s="140"/>
      <c r="E59" s="92" t="s">
        <v>1232</v>
      </c>
      <c r="F59" s="138" t="s">
        <v>1233</v>
      </c>
      <c r="G59" s="139">
        <v>383.66501970826153</v>
      </c>
    </row>
    <row r="60" spans="1:7" ht="15.75" x14ac:dyDescent="0.25">
      <c r="A60" s="92" t="s">
        <v>1234</v>
      </c>
      <c r="B60" s="138" t="s">
        <v>1235</v>
      </c>
      <c r="C60" s="139">
        <v>197.74487724836411</v>
      </c>
      <c r="D60" s="140"/>
      <c r="E60" s="92" t="s">
        <v>1236</v>
      </c>
      <c r="F60" s="138" t="s">
        <v>1237</v>
      </c>
      <c r="G60" s="139">
        <v>213.17046447732389</v>
      </c>
    </row>
    <row r="61" spans="1:7" ht="15.75" x14ac:dyDescent="0.25">
      <c r="A61" s="92" t="s">
        <v>1238</v>
      </c>
      <c r="B61" s="138" t="s">
        <v>1239</v>
      </c>
      <c r="C61" s="139">
        <v>296.66377848468005</v>
      </c>
      <c r="D61" s="140"/>
      <c r="E61" s="92" t="s">
        <v>1240</v>
      </c>
      <c r="F61" s="138" t="s">
        <v>1241</v>
      </c>
      <c r="G61" s="139">
        <v>255.7766798055072</v>
      </c>
    </row>
    <row r="62" spans="1:7" x14ac:dyDescent="0.25">
      <c r="A62" s="273" t="s">
        <v>888</v>
      </c>
      <c r="B62" s="275" t="s">
        <v>889</v>
      </c>
      <c r="C62" s="279" t="s">
        <v>890</v>
      </c>
      <c r="D62" s="141"/>
      <c r="E62" s="273" t="s">
        <v>888</v>
      </c>
      <c r="F62" s="275" t="s">
        <v>889</v>
      </c>
      <c r="G62" s="279" t="s">
        <v>890</v>
      </c>
    </row>
    <row r="63" spans="1:7" x14ac:dyDescent="0.25">
      <c r="A63" s="280"/>
      <c r="B63" s="280"/>
      <c r="C63" s="279"/>
      <c r="D63" s="141"/>
      <c r="E63" s="280"/>
      <c r="F63" s="280"/>
      <c r="G63" s="279"/>
    </row>
    <row r="64" spans="1:7" ht="15.75" x14ac:dyDescent="0.25">
      <c r="A64" s="92" t="s">
        <v>1242</v>
      </c>
      <c r="B64" s="138" t="s">
        <v>1243</v>
      </c>
      <c r="C64" s="139">
        <v>127.93480251488937</v>
      </c>
      <c r="D64" s="140"/>
      <c r="E64" s="92" t="s">
        <v>1244</v>
      </c>
      <c r="F64" s="138" t="s">
        <v>593</v>
      </c>
      <c r="G64" s="139">
        <v>162.82822422859232</v>
      </c>
    </row>
    <row r="65" spans="1:9" ht="15.75" x14ac:dyDescent="0.25">
      <c r="A65" s="92" t="s">
        <v>1245</v>
      </c>
      <c r="B65" s="138" t="s">
        <v>1246</v>
      </c>
      <c r="C65" s="139">
        <v>170.51778653700529</v>
      </c>
      <c r="D65" s="140"/>
      <c r="E65" s="142" t="s">
        <v>787</v>
      </c>
      <c r="F65" s="143" t="s">
        <v>788</v>
      </c>
      <c r="G65" s="139">
        <v>197.81457116656711</v>
      </c>
    </row>
    <row r="66" spans="1:9" ht="15.75" x14ac:dyDescent="0.25">
      <c r="A66" s="92" t="s">
        <v>1247</v>
      </c>
      <c r="B66" s="138" t="s">
        <v>1248</v>
      </c>
      <c r="C66" s="139">
        <v>127.93480251488937</v>
      </c>
      <c r="D66" s="140"/>
      <c r="E66" s="92" t="s">
        <v>650</v>
      </c>
      <c r="F66" s="138" t="s">
        <v>651</v>
      </c>
      <c r="G66" s="139">
        <v>420.32402068311137</v>
      </c>
    </row>
    <row r="67" spans="1:9" ht="15.75" x14ac:dyDescent="0.25">
      <c r="A67" s="92" t="s">
        <v>1249</v>
      </c>
      <c r="B67" s="138" t="s">
        <v>1250</v>
      </c>
      <c r="C67" s="139">
        <v>255.7766798055072</v>
      </c>
      <c r="D67" s="140"/>
      <c r="E67" s="92" t="s">
        <v>1251</v>
      </c>
      <c r="F67" s="138" t="s">
        <v>653</v>
      </c>
      <c r="G67" s="139">
        <v>404.57319516920273</v>
      </c>
    </row>
    <row r="68" spans="1:9" ht="15.75" x14ac:dyDescent="0.25">
      <c r="A68" s="92" t="s">
        <v>1252</v>
      </c>
      <c r="B68" s="138" t="s">
        <v>1253</v>
      </c>
      <c r="C68" s="139">
        <v>0</v>
      </c>
      <c r="D68" s="140"/>
      <c r="E68" s="92" t="s">
        <v>1254</v>
      </c>
      <c r="F68" s="138" t="s">
        <v>655</v>
      </c>
      <c r="G68" s="139">
        <v>168.63605074552117</v>
      </c>
    </row>
    <row r="69" spans="1:9" ht="15.75" x14ac:dyDescent="0.25">
      <c r="A69" s="92" t="s">
        <v>1255</v>
      </c>
      <c r="B69" s="138" t="s">
        <v>1256</v>
      </c>
      <c r="C69" s="139">
        <v>73.620008928578997</v>
      </c>
      <c r="D69" s="140"/>
      <c r="E69" s="92" t="s">
        <v>656</v>
      </c>
      <c r="F69" s="138" t="s">
        <v>657</v>
      </c>
      <c r="G69" s="139">
        <v>140.68150161086061</v>
      </c>
    </row>
    <row r="70" spans="1:9" ht="15.75" x14ac:dyDescent="0.25">
      <c r="A70" s="92" t="s">
        <v>1257</v>
      </c>
      <c r="B70" s="138" t="s">
        <v>1258</v>
      </c>
      <c r="C70" s="139">
        <v>110.44162904590225</v>
      </c>
      <c r="D70" s="140"/>
      <c r="E70" s="92" t="s">
        <v>1259</v>
      </c>
      <c r="F70" s="138" t="s">
        <v>1260</v>
      </c>
      <c r="G70" s="139">
        <v>273.10723413202021</v>
      </c>
    </row>
    <row r="71" spans="1:9" ht="15.75" x14ac:dyDescent="0.25">
      <c r="A71" s="92" t="s">
        <v>1261</v>
      </c>
      <c r="B71" s="138" t="s">
        <v>1262</v>
      </c>
      <c r="C71" s="139">
        <v>147.24001785715743</v>
      </c>
      <c r="D71" s="140"/>
      <c r="E71" s="92" t="s">
        <v>1263</v>
      </c>
      <c r="F71" s="138" t="s">
        <v>1264</v>
      </c>
      <c r="G71" s="139">
        <v>91.020257173295136</v>
      </c>
    </row>
    <row r="72" spans="1:9" ht="15.75" x14ac:dyDescent="0.25">
      <c r="A72" s="92" t="s">
        <v>1265</v>
      </c>
      <c r="B72" s="138" t="s">
        <v>1266</v>
      </c>
      <c r="C72" s="139">
        <v>73.620008928578997</v>
      </c>
      <c r="D72" s="140"/>
      <c r="E72" s="92" t="s">
        <v>1267</v>
      </c>
      <c r="F72" s="138" t="s">
        <v>1268</v>
      </c>
      <c r="G72" s="139">
        <v>227.62033685144158</v>
      </c>
      <c r="I72" s="14"/>
    </row>
    <row r="73" spans="1:9" ht="15.75" x14ac:dyDescent="0.25">
      <c r="A73" s="92" t="s">
        <v>1269</v>
      </c>
      <c r="B73" s="138" t="s">
        <v>1270</v>
      </c>
      <c r="C73" s="139">
        <v>147.24001785715743</v>
      </c>
      <c r="D73" s="140"/>
      <c r="E73" s="92" t="s">
        <v>1271</v>
      </c>
      <c r="F73" s="138" t="s">
        <v>1272</v>
      </c>
      <c r="G73" s="139">
        <v>193.44708562583665</v>
      </c>
      <c r="I73" s="144"/>
    </row>
    <row r="74" spans="1:9" ht="15.75" x14ac:dyDescent="0.25">
      <c r="A74" s="92" t="s">
        <v>1273</v>
      </c>
      <c r="B74" s="138" t="s">
        <v>1274</v>
      </c>
      <c r="C74" s="139">
        <v>220.86002678573686</v>
      </c>
      <c r="D74" s="140"/>
      <c r="E74" s="92" t="s">
        <v>1275</v>
      </c>
      <c r="F74" s="138" t="s">
        <v>1276</v>
      </c>
      <c r="G74" s="139">
        <v>227.62033685144158</v>
      </c>
      <c r="I74" s="144"/>
    </row>
    <row r="75" spans="1:9" ht="15.75" x14ac:dyDescent="0.25">
      <c r="A75" s="92" t="s">
        <v>1277</v>
      </c>
      <c r="B75" s="138" t="s">
        <v>1278</v>
      </c>
      <c r="C75" s="139">
        <v>110.44162904590225</v>
      </c>
      <c r="D75" s="140"/>
      <c r="E75" s="92" t="s">
        <v>1279</v>
      </c>
      <c r="F75" s="138" t="s">
        <v>1280</v>
      </c>
      <c r="G75" s="139">
        <v>91.020257173295136</v>
      </c>
      <c r="I75" s="144"/>
    </row>
    <row r="76" spans="1:9" ht="15.75" x14ac:dyDescent="0.25">
      <c r="A76" s="92" t="s">
        <v>1281</v>
      </c>
      <c r="B76" s="138" t="s">
        <v>1282</v>
      </c>
      <c r="C76" s="139">
        <v>147.24001785715743</v>
      </c>
      <c r="D76" s="140"/>
      <c r="E76" s="92" t="s">
        <v>1283</v>
      </c>
      <c r="F76" s="138" t="s">
        <v>1284</v>
      </c>
      <c r="G76" s="139">
        <v>182.11020826479387</v>
      </c>
      <c r="I76" s="144"/>
    </row>
    <row r="77" spans="1:9" ht="15.75" x14ac:dyDescent="0.25">
      <c r="A77" s="92" t="s">
        <v>1285</v>
      </c>
      <c r="B77" s="138" t="s">
        <v>1286</v>
      </c>
      <c r="C77" s="139">
        <v>110.44162904590225</v>
      </c>
      <c r="D77" s="140"/>
      <c r="E77" s="92" t="s">
        <v>1287</v>
      </c>
      <c r="F77" s="138" t="s">
        <v>1288</v>
      </c>
      <c r="G77" s="139">
        <v>91.020257173295136</v>
      </c>
      <c r="I77" s="144"/>
    </row>
    <row r="78" spans="1:9" ht="15.75" x14ac:dyDescent="0.25">
      <c r="A78" s="92" t="s">
        <v>1289</v>
      </c>
      <c r="B78" s="138" t="s">
        <v>1290</v>
      </c>
      <c r="C78" s="139">
        <v>73.620008928578997</v>
      </c>
      <c r="D78" s="140"/>
      <c r="E78" s="92" t="s">
        <v>1291</v>
      </c>
      <c r="F78" s="138" t="s">
        <v>1292</v>
      </c>
      <c r="G78" s="139">
        <v>113.81016842572051</v>
      </c>
      <c r="I78" s="144"/>
    </row>
    <row r="79" spans="1:9" ht="15.75" x14ac:dyDescent="0.25">
      <c r="A79" s="92" t="s">
        <v>1293</v>
      </c>
      <c r="B79" s="138" t="s">
        <v>1294</v>
      </c>
      <c r="C79" s="139">
        <v>66.255684905114293</v>
      </c>
      <c r="D79" s="140"/>
      <c r="E79" s="92" t="s">
        <v>1295</v>
      </c>
      <c r="F79" s="138" t="s">
        <v>1296</v>
      </c>
      <c r="G79" s="139">
        <v>227.62033685144158</v>
      </c>
      <c r="I79" s="144"/>
    </row>
    <row r="80" spans="1:9" ht="15.75" x14ac:dyDescent="0.25">
      <c r="A80" s="92" t="s">
        <v>1297</v>
      </c>
      <c r="B80" s="138" t="s">
        <v>1298</v>
      </c>
      <c r="C80" s="139">
        <v>73.620008928578997</v>
      </c>
      <c r="D80" s="140"/>
      <c r="E80" s="92" t="s">
        <v>1299</v>
      </c>
      <c r="F80" s="138" t="s">
        <v>1300</v>
      </c>
      <c r="G80" s="94">
        <v>0</v>
      </c>
      <c r="I80" s="144"/>
    </row>
    <row r="81" spans="1:9" ht="15.75" x14ac:dyDescent="0.25">
      <c r="A81" s="92" t="s">
        <v>1301</v>
      </c>
      <c r="B81" s="138" t="s">
        <v>1302</v>
      </c>
      <c r="C81" s="139">
        <v>184.1081005866163</v>
      </c>
      <c r="D81" s="140"/>
      <c r="E81" s="92" t="s">
        <v>1303</v>
      </c>
      <c r="F81" s="138" t="s">
        <v>1304</v>
      </c>
      <c r="G81" s="28">
        <v>86.117721801249928</v>
      </c>
      <c r="I81" s="144"/>
    </row>
    <row r="82" spans="1:9" ht="15.75" x14ac:dyDescent="0.25">
      <c r="A82" s="92" t="s">
        <v>1305</v>
      </c>
      <c r="B82" s="138" t="s">
        <v>1306</v>
      </c>
      <c r="C82" s="139">
        <v>110.44162904590225</v>
      </c>
      <c r="D82" s="140"/>
      <c r="E82" s="92" t="s">
        <v>1307</v>
      </c>
      <c r="F82" s="138" t="s">
        <v>1308</v>
      </c>
      <c r="G82" s="28">
        <v>172.27666797866144</v>
      </c>
      <c r="I82" s="144"/>
    </row>
    <row r="83" spans="1:9" ht="15.75" x14ac:dyDescent="0.25">
      <c r="A83" s="92" t="s">
        <v>1309</v>
      </c>
      <c r="B83" s="138" t="s">
        <v>1310</v>
      </c>
      <c r="C83" s="139">
        <v>0</v>
      </c>
      <c r="D83" s="140"/>
      <c r="E83" s="92" t="s">
        <v>1311</v>
      </c>
      <c r="F83" s="138" t="s">
        <v>1312</v>
      </c>
      <c r="G83" s="28">
        <v>86.117721801249928</v>
      </c>
      <c r="I83" s="144"/>
    </row>
    <row r="84" spans="1:9" ht="15.75" x14ac:dyDescent="0.25">
      <c r="A84" s="92" t="s">
        <v>1313</v>
      </c>
      <c r="B84" s="138" t="s">
        <v>1314</v>
      </c>
      <c r="C84" s="139">
        <v>73.620008928578997</v>
      </c>
      <c r="D84" s="140"/>
      <c r="E84" s="92" t="s">
        <v>1315</v>
      </c>
      <c r="F84" s="138" t="s">
        <v>1316</v>
      </c>
      <c r="G84" s="28">
        <v>86.117721801249928</v>
      </c>
      <c r="I84" s="144"/>
    </row>
    <row r="85" spans="1:9" ht="15.75" x14ac:dyDescent="0.25">
      <c r="A85" s="92" t="s">
        <v>1317</v>
      </c>
      <c r="B85" s="138" t="s">
        <v>1318</v>
      </c>
      <c r="C85" s="139">
        <v>184.1081005866163</v>
      </c>
      <c r="D85" s="140"/>
      <c r="E85" s="92" t="s">
        <v>1319</v>
      </c>
      <c r="F85" s="138" t="s">
        <v>1320</v>
      </c>
      <c r="G85" s="28">
        <v>43.038248712544309</v>
      </c>
      <c r="I85" s="144"/>
    </row>
    <row r="86" spans="1:9" ht="15.75" x14ac:dyDescent="0.25">
      <c r="A86" s="92" t="s">
        <v>1321</v>
      </c>
      <c r="B86" s="138" t="s">
        <v>1322</v>
      </c>
      <c r="C86" s="139">
        <v>110.44162904590225</v>
      </c>
      <c r="D86" s="140"/>
      <c r="E86" s="92" t="s">
        <v>1323</v>
      </c>
      <c r="F86" s="138" t="s">
        <v>1324</v>
      </c>
      <c r="G86" s="28">
        <v>86.117721801249928</v>
      </c>
      <c r="I86" s="144"/>
    </row>
    <row r="87" spans="1:9" ht="15.75" x14ac:dyDescent="0.25">
      <c r="A87" s="92" t="s">
        <v>1325</v>
      </c>
      <c r="B87" s="138" t="s">
        <v>1326</v>
      </c>
      <c r="C87" s="139">
        <v>73.620008928578997</v>
      </c>
      <c r="D87" s="140"/>
      <c r="E87" s="92" t="s">
        <v>1327</v>
      </c>
      <c r="F87" s="138" t="s">
        <v>1328</v>
      </c>
      <c r="G87" s="28">
        <v>43.038248712544309</v>
      </c>
      <c r="I87" s="144"/>
    </row>
    <row r="88" spans="1:9" ht="15.75" x14ac:dyDescent="0.25">
      <c r="A88" s="92" t="s">
        <v>1329</v>
      </c>
      <c r="B88" s="138" t="s">
        <v>1330</v>
      </c>
      <c r="C88" s="139">
        <v>73.620008928578997</v>
      </c>
      <c r="D88" s="140"/>
      <c r="E88" s="92" t="s">
        <v>1331</v>
      </c>
      <c r="F88" s="138" t="s">
        <v>1332</v>
      </c>
      <c r="G88" s="28">
        <v>86.117721801249928</v>
      </c>
      <c r="I88" s="144"/>
    </row>
    <row r="89" spans="1:9" ht="15.75" x14ac:dyDescent="0.25">
      <c r="A89" s="92" t="s">
        <v>1333</v>
      </c>
      <c r="B89" s="138" t="s">
        <v>1334</v>
      </c>
      <c r="C89" s="139">
        <v>73.620008928578997</v>
      </c>
      <c r="D89" s="140"/>
      <c r="E89" s="92" t="s">
        <v>1335</v>
      </c>
      <c r="F89" s="138" t="s">
        <v>1336</v>
      </c>
      <c r="G89" s="28">
        <v>172.27666797866144</v>
      </c>
      <c r="I89" s="144"/>
    </row>
    <row r="90" spans="1:9" ht="30" x14ac:dyDescent="0.25">
      <c r="A90" s="145" t="s">
        <v>1337</v>
      </c>
      <c r="B90" s="138" t="s">
        <v>1338</v>
      </c>
      <c r="C90" s="139">
        <v>220.86002678573686</v>
      </c>
      <c r="D90" s="140"/>
      <c r="E90" s="92" t="s">
        <v>1339</v>
      </c>
      <c r="F90" s="138" t="s">
        <v>1340</v>
      </c>
      <c r="G90" s="28">
        <v>172.27666797866144</v>
      </c>
      <c r="I90" s="144"/>
    </row>
    <row r="91" spans="1:9" ht="15.75" x14ac:dyDescent="0.25">
      <c r="A91" s="92" t="s">
        <v>1341</v>
      </c>
      <c r="B91" s="138" t="s">
        <v>1342</v>
      </c>
      <c r="C91" s="139">
        <v>147.24001785715743</v>
      </c>
      <c r="D91" s="140"/>
      <c r="E91" s="92" t="s">
        <v>1343</v>
      </c>
      <c r="F91" s="138" t="s">
        <v>1344</v>
      </c>
      <c r="G91" s="28">
        <v>172.27666797866144</v>
      </c>
      <c r="I91" s="144"/>
    </row>
    <row r="92" spans="1:9" ht="15.75" x14ac:dyDescent="0.25">
      <c r="A92" s="92" t="s">
        <v>1345</v>
      </c>
      <c r="B92" s="138" t="s">
        <v>1346</v>
      </c>
      <c r="C92" s="139">
        <v>22.116203376461655</v>
      </c>
      <c r="D92" s="140"/>
      <c r="E92" s="92" t="s">
        <v>1347</v>
      </c>
      <c r="F92" s="138" t="s">
        <v>1348</v>
      </c>
      <c r="G92" s="28">
        <v>968.97896167466729</v>
      </c>
      <c r="I92" s="144"/>
    </row>
    <row r="93" spans="1:9" ht="15.75" x14ac:dyDescent="0.25">
      <c r="A93" s="92" t="s">
        <v>1349</v>
      </c>
      <c r="B93" s="138" t="s">
        <v>1350</v>
      </c>
      <c r="C93" s="139">
        <v>73.620008928578997</v>
      </c>
      <c r="D93" s="140"/>
      <c r="E93" s="92" t="s">
        <v>1351</v>
      </c>
      <c r="F93" s="138" t="s">
        <v>1352</v>
      </c>
      <c r="G93" s="28">
        <v>172.27666797866144</v>
      </c>
    </row>
    <row r="94" spans="1:9" ht="15.75" x14ac:dyDescent="0.25">
      <c r="A94" s="92" t="s">
        <v>1353</v>
      </c>
      <c r="B94" s="138" t="s">
        <v>1354</v>
      </c>
      <c r="C94" s="139">
        <v>73.620008928578997</v>
      </c>
      <c r="D94" s="140"/>
      <c r="E94" s="92" t="s">
        <v>1355</v>
      </c>
      <c r="F94" s="138" t="s">
        <v>1356</v>
      </c>
      <c r="G94" s="28">
        <v>322.95176284872798</v>
      </c>
    </row>
    <row r="95" spans="1:9" ht="15.75" x14ac:dyDescent="0.25">
      <c r="A95" s="92" t="s">
        <v>1357</v>
      </c>
      <c r="B95" s="138" t="s">
        <v>1358</v>
      </c>
      <c r="C95" s="139">
        <v>147.24001785715743</v>
      </c>
      <c r="D95" s="140"/>
      <c r="E95" s="92" t="s">
        <v>1359</v>
      </c>
      <c r="F95" s="138" t="s">
        <v>1360</v>
      </c>
      <c r="G95" s="28">
        <v>0</v>
      </c>
    </row>
    <row r="96" spans="1:9" ht="15.75" x14ac:dyDescent="0.25">
      <c r="A96" s="92" t="s">
        <v>1361</v>
      </c>
      <c r="B96" s="138" t="s">
        <v>1362</v>
      </c>
      <c r="C96" s="139">
        <v>110.44162904590225</v>
      </c>
      <c r="D96" s="140"/>
      <c r="E96" s="92" t="s">
        <v>1363</v>
      </c>
      <c r="F96" s="138" t="s">
        <v>1364</v>
      </c>
      <c r="G96" s="28">
        <v>258.39438977991136</v>
      </c>
    </row>
    <row r="97" spans="1:7" ht="15.75" x14ac:dyDescent="0.25">
      <c r="A97" s="92" t="s">
        <v>568</v>
      </c>
      <c r="B97" s="138" t="s">
        <v>569</v>
      </c>
      <c r="C97" s="139">
        <v>0</v>
      </c>
      <c r="D97" s="140"/>
      <c r="E97" s="92" t="s">
        <v>1365</v>
      </c>
      <c r="F97" s="138" t="s">
        <v>1366</v>
      </c>
      <c r="G97" s="28">
        <v>172.27666797866144</v>
      </c>
    </row>
    <row r="98" spans="1:7" ht="15.75" x14ac:dyDescent="0.25">
      <c r="A98" s="92" t="s">
        <v>570</v>
      </c>
      <c r="B98" s="138" t="s">
        <v>571</v>
      </c>
      <c r="C98" s="139">
        <v>0</v>
      </c>
      <c r="D98" s="140"/>
      <c r="E98" s="92" t="s">
        <v>1367</v>
      </c>
      <c r="F98" s="138" t="s">
        <v>1368</v>
      </c>
      <c r="G98" s="28">
        <v>86.117721801249928</v>
      </c>
    </row>
    <row r="99" spans="1:7" ht="15.75" x14ac:dyDescent="0.25">
      <c r="A99" s="92" t="s">
        <v>572</v>
      </c>
      <c r="B99" s="138" t="s">
        <v>573</v>
      </c>
      <c r="C99" s="139">
        <v>252.6172221802984</v>
      </c>
      <c r="D99" s="140"/>
      <c r="E99" s="92" t="s">
        <v>897</v>
      </c>
      <c r="F99" s="138" t="s">
        <v>1369</v>
      </c>
      <c r="G99" s="28">
        <v>86.117721801249928</v>
      </c>
    </row>
    <row r="100" spans="1:7" ht="30" x14ac:dyDescent="0.25">
      <c r="A100" s="92" t="s">
        <v>580</v>
      </c>
      <c r="B100" s="138" t="s">
        <v>581</v>
      </c>
      <c r="C100" s="139">
        <v>214.03002280182912</v>
      </c>
      <c r="D100" s="140"/>
      <c r="E100" s="146" t="s">
        <v>1370</v>
      </c>
      <c r="F100" s="147" t="s">
        <v>1371</v>
      </c>
      <c r="G100" s="28">
        <v>129.17658270187502</v>
      </c>
    </row>
    <row r="101" spans="1:7" ht="15.75" x14ac:dyDescent="0.25">
      <c r="A101" s="92" t="s">
        <v>590</v>
      </c>
      <c r="B101" s="138" t="s">
        <v>591</v>
      </c>
      <c r="C101" s="139">
        <v>157.60118036335666</v>
      </c>
      <c r="D101" s="140"/>
      <c r="E101" s="140"/>
      <c r="F101" s="140"/>
      <c r="G101" s="140"/>
    </row>
    <row r="167" spans="1:3" x14ac:dyDescent="0.25">
      <c r="A167" s="148"/>
      <c r="B167" s="149"/>
      <c r="C167" s="144"/>
    </row>
    <row r="168" spans="1:3" x14ac:dyDescent="0.25">
      <c r="A168" s="148"/>
      <c r="B168" s="149"/>
      <c r="C168" s="144"/>
    </row>
    <row r="169" spans="1:3" x14ac:dyDescent="0.25">
      <c r="A169" s="148"/>
      <c r="B169" s="149"/>
      <c r="C169" s="144"/>
    </row>
    <row r="170" spans="1:3" x14ac:dyDescent="0.25">
      <c r="A170" s="148"/>
      <c r="B170" s="149"/>
      <c r="C170" s="144"/>
    </row>
    <row r="171" spans="1:3" x14ac:dyDescent="0.25">
      <c r="A171" s="148"/>
      <c r="B171" s="149"/>
      <c r="C171" s="144"/>
    </row>
    <row r="172" spans="1:3" x14ac:dyDescent="0.25">
      <c r="A172" s="148"/>
      <c r="B172" s="149"/>
      <c r="C172" s="144"/>
    </row>
    <row r="173" spans="1:3" x14ac:dyDescent="0.25">
      <c r="A173" s="148"/>
      <c r="B173" s="149"/>
      <c r="C173" s="144"/>
    </row>
    <row r="174" spans="1:3" x14ac:dyDescent="0.25">
      <c r="A174" s="148"/>
      <c r="B174" s="149"/>
      <c r="C174" s="144"/>
    </row>
    <row r="175" spans="1:3" x14ac:dyDescent="0.25">
      <c r="A175" s="148"/>
      <c r="B175" s="149"/>
      <c r="C175" s="144"/>
    </row>
    <row r="176" spans="1:3" x14ac:dyDescent="0.25">
      <c r="A176" s="148"/>
      <c r="B176" s="149"/>
      <c r="C176" s="144"/>
    </row>
    <row r="177" spans="1:3" x14ac:dyDescent="0.25">
      <c r="A177" s="148"/>
      <c r="B177" s="149"/>
      <c r="C177" s="144"/>
    </row>
    <row r="178" spans="1:3" x14ac:dyDescent="0.25">
      <c r="A178" s="148"/>
      <c r="B178" s="149"/>
      <c r="C178" s="144"/>
    </row>
    <row r="179" spans="1:3" x14ac:dyDescent="0.25">
      <c r="A179" s="148"/>
      <c r="B179" s="149"/>
      <c r="C179" s="144"/>
    </row>
    <row r="180" spans="1:3" x14ac:dyDescent="0.25">
      <c r="A180" s="148"/>
      <c r="B180" s="149"/>
      <c r="C180" s="144"/>
    </row>
    <row r="181" spans="1:3" x14ac:dyDescent="0.25">
      <c r="A181" s="148"/>
      <c r="B181" s="149"/>
      <c r="C181" s="144"/>
    </row>
    <row r="182" spans="1:3" x14ac:dyDescent="0.25">
      <c r="A182" s="148"/>
      <c r="B182" s="149"/>
      <c r="C182" s="144"/>
    </row>
    <row r="183" spans="1:3" x14ac:dyDescent="0.25">
      <c r="A183" s="148"/>
      <c r="B183" s="149"/>
      <c r="C183" s="144"/>
    </row>
    <row r="184" spans="1:3" x14ac:dyDescent="0.25">
      <c r="A184" s="148"/>
      <c r="B184" s="149"/>
      <c r="C184" s="144"/>
    </row>
    <row r="185" spans="1:3" x14ac:dyDescent="0.25">
      <c r="A185" s="148"/>
      <c r="B185" s="149"/>
      <c r="C185" s="144"/>
    </row>
    <row r="186" spans="1:3" x14ac:dyDescent="0.25">
      <c r="A186" s="148"/>
      <c r="B186" s="149"/>
      <c r="C186" s="144"/>
    </row>
    <row r="187" spans="1:3" x14ac:dyDescent="0.25">
      <c r="A187" s="150"/>
      <c r="B187" s="151"/>
      <c r="C187" s="144"/>
    </row>
  </sheetData>
  <mergeCells count="14">
    <mergeCell ref="G62:G63"/>
    <mergeCell ref="A6:G8"/>
    <mergeCell ref="F10:G10"/>
    <mergeCell ref="A11:A12"/>
    <mergeCell ref="B11:B12"/>
    <mergeCell ref="C11:C12"/>
    <mergeCell ref="E11:E12"/>
    <mergeCell ref="F11:F12"/>
    <mergeCell ref="G11:G12"/>
    <mergeCell ref="A62:A63"/>
    <mergeCell ref="B62:B63"/>
    <mergeCell ref="C62:C63"/>
    <mergeCell ref="E62:E63"/>
    <mergeCell ref="F62:F63"/>
  </mergeCells>
  <pageMargins left="0.7" right="0.7" top="0.75" bottom="0.75" header="0.3" footer="0.3"/>
  <pageSetup paperSize="9" scale="77" orientation="portrait" verticalDpi="0" r:id="rId1"/>
  <rowBreaks count="1" manualBreakCount="1">
    <brk id="61" max="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1"/>
  <sheetViews>
    <sheetView view="pageBreakPreview" topLeftCell="A28" zoomScaleNormal="100" zoomScaleSheetLayoutView="100" workbookViewId="0">
      <selection activeCell="O17" sqref="O17"/>
    </sheetView>
  </sheetViews>
  <sheetFormatPr defaultRowHeight="15" x14ac:dyDescent="0.25"/>
  <cols>
    <col min="3" max="3" width="13.140625" customWidth="1"/>
  </cols>
  <sheetData>
    <row r="1" spans="2:16" ht="15" customHeight="1" x14ac:dyDescent="0.25">
      <c r="E1" s="157"/>
      <c r="F1" s="157"/>
      <c r="G1" s="157"/>
      <c r="H1" s="157"/>
      <c r="I1" s="157"/>
      <c r="J1" s="157"/>
      <c r="K1" s="157"/>
      <c r="L1" s="21" t="s">
        <v>720</v>
      </c>
    </row>
    <row r="2" spans="2:16" x14ac:dyDescent="0.25">
      <c r="E2" s="157"/>
      <c r="F2" s="157"/>
      <c r="G2" s="157"/>
      <c r="H2" s="157"/>
      <c r="I2" s="157"/>
      <c r="J2" s="157"/>
      <c r="K2" s="157"/>
      <c r="L2" s="21" t="s">
        <v>261</v>
      </c>
    </row>
    <row r="3" spans="2:16" x14ac:dyDescent="0.25">
      <c r="E3" s="157"/>
      <c r="F3" s="157"/>
      <c r="G3" s="157"/>
      <c r="H3" s="157"/>
      <c r="I3" s="157"/>
      <c r="J3" s="157"/>
      <c r="K3" s="157"/>
      <c r="L3" s="21" t="s">
        <v>721</v>
      </c>
    </row>
    <row r="5" spans="2:16" x14ac:dyDescent="0.25">
      <c r="B5" s="281" t="s">
        <v>1372</v>
      </c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2:16" ht="62.25" customHeight="1" x14ac:dyDescent="0.25"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</row>
    <row r="7" spans="2:16" ht="16.5" customHeight="1" x14ac:dyDescent="0.25">
      <c r="H7" s="272" t="s">
        <v>1373</v>
      </c>
      <c r="I7" s="272"/>
    </row>
    <row r="8" spans="2:16" x14ac:dyDescent="0.25">
      <c r="C8" s="282" t="s">
        <v>1374</v>
      </c>
      <c r="D8" s="282" t="s">
        <v>2</v>
      </c>
      <c r="E8" s="284" t="s">
        <v>1375</v>
      </c>
      <c r="F8" s="284"/>
      <c r="G8" s="282" t="s">
        <v>2</v>
      </c>
      <c r="H8" s="285" t="s">
        <v>1376</v>
      </c>
      <c r="I8" s="286"/>
    </row>
    <row r="9" spans="2:16" ht="26.25" customHeight="1" x14ac:dyDescent="0.25">
      <c r="C9" s="283"/>
      <c r="D9" s="283"/>
      <c r="E9" s="284"/>
      <c r="F9" s="284"/>
      <c r="G9" s="283"/>
      <c r="H9" s="287"/>
      <c r="I9" s="288"/>
    </row>
    <row r="10" spans="2:16" ht="18.75" x14ac:dyDescent="0.3">
      <c r="C10" s="153" t="s">
        <v>1377</v>
      </c>
      <c r="D10" s="153" t="s">
        <v>1378</v>
      </c>
      <c r="E10" s="289">
        <v>3977.4782332434415</v>
      </c>
      <c r="F10" s="289"/>
      <c r="G10" s="153" t="s">
        <v>1379</v>
      </c>
      <c r="H10" s="290">
        <v>3977.4782332434415</v>
      </c>
      <c r="I10" s="291"/>
      <c r="P10" s="89">
        <f>1.07472585*1.32268028</f>
        <v>1.4215186882012381</v>
      </c>
    </row>
    <row r="11" spans="2:16" ht="18.75" x14ac:dyDescent="0.3">
      <c r="C11" s="153">
        <v>2</v>
      </c>
      <c r="D11" s="153" t="s">
        <v>1380</v>
      </c>
      <c r="E11" s="292">
        <v>3440.7412069524185</v>
      </c>
      <c r="F11" s="293"/>
      <c r="G11" s="153" t="s">
        <v>1381</v>
      </c>
      <c r="H11" s="290">
        <v>3440.7412069524185</v>
      </c>
      <c r="I11" s="291"/>
    </row>
    <row r="12" spans="2:16" ht="18.75" x14ac:dyDescent="0.3">
      <c r="C12" s="154" t="s">
        <v>1382</v>
      </c>
      <c r="D12" s="154" t="s">
        <v>1383</v>
      </c>
      <c r="E12" s="292">
        <v>3440.7412069524185</v>
      </c>
      <c r="F12" s="293"/>
      <c r="G12" s="154" t="s">
        <v>1384</v>
      </c>
      <c r="H12" s="290">
        <v>3440.7412069524185</v>
      </c>
      <c r="I12" s="291"/>
    </row>
    <row r="13" spans="2:16" ht="18.75" x14ac:dyDescent="0.3">
      <c r="C13" s="154" t="s">
        <v>1385</v>
      </c>
      <c r="D13" s="154" t="s">
        <v>1386</v>
      </c>
      <c r="E13" s="292">
        <v>3851.2615889180538</v>
      </c>
      <c r="F13" s="293"/>
      <c r="G13" s="154" t="s">
        <v>1387</v>
      </c>
      <c r="H13" s="290">
        <v>3851.2615889180538</v>
      </c>
      <c r="I13" s="291"/>
    </row>
    <row r="14" spans="2:16" ht="18.75" x14ac:dyDescent="0.3">
      <c r="C14" s="154" t="s">
        <v>1388</v>
      </c>
      <c r="D14" s="154" t="s">
        <v>1389</v>
      </c>
      <c r="E14" s="292">
        <v>4387.9986152090769</v>
      </c>
      <c r="F14" s="293"/>
      <c r="G14" s="154" t="s">
        <v>1390</v>
      </c>
      <c r="H14" s="290">
        <v>4387.9986152090769</v>
      </c>
      <c r="I14" s="291"/>
    </row>
    <row r="15" spans="2:16" ht="18.75" x14ac:dyDescent="0.3">
      <c r="C15" s="153">
        <v>14</v>
      </c>
      <c r="D15" s="153" t="s">
        <v>1391</v>
      </c>
      <c r="E15" s="292">
        <v>4387.9986152090769</v>
      </c>
      <c r="F15" s="293"/>
      <c r="G15" s="153" t="s">
        <v>1392</v>
      </c>
      <c r="H15" s="290">
        <v>4387.9986152090769</v>
      </c>
      <c r="I15" s="291"/>
    </row>
    <row r="16" spans="2:16" ht="18.75" x14ac:dyDescent="0.3">
      <c r="C16" s="153" t="s">
        <v>1393</v>
      </c>
      <c r="D16" s="153" t="s">
        <v>1394</v>
      </c>
      <c r="E16" s="292">
        <v>4579.9036381162441</v>
      </c>
      <c r="F16" s="293"/>
      <c r="G16" s="153" t="s">
        <v>1395</v>
      </c>
      <c r="H16" s="290">
        <v>4579.9036381162441</v>
      </c>
      <c r="I16" s="291"/>
    </row>
    <row r="18" spans="2:12" ht="86.25" customHeight="1" x14ac:dyDescent="0.25">
      <c r="B18" s="281" t="s">
        <v>1396</v>
      </c>
      <c r="C18" s="281"/>
      <c r="D18" s="281"/>
      <c r="E18" s="281"/>
      <c r="F18" s="281"/>
      <c r="G18" s="281"/>
      <c r="H18" s="281"/>
      <c r="I18" s="281"/>
      <c r="J18" s="281"/>
      <c r="K18" s="281"/>
      <c r="L18" s="281"/>
    </row>
    <row r="19" spans="2:12" ht="18.75" x14ac:dyDescent="0.25">
      <c r="B19" s="155"/>
      <c r="C19" s="155"/>
      <c r="D19" s="155"/>
      <c r="E19" s="155"/>
      <c r="F19" s="155"/>
      <c r="G19" s="155"/>
      <c r="H19" s="272" t="s">
        <v>1397</v>
      </c>
      <c r="I19" s="272"/>
      <c r="J19" s="155"/>
      <c r="K19" s="156"/>
      <c r="L19" s="156"/>
    </row>
    <row r="20" spans="2:12" x14ac:dyDescent="0.25">
      <c r="B20" s="156"/>
      <c r="C20" s="282" t="s">
        <v>1374</v>
      </c>
      <c r="D20" s="282" t="s">
        <v>2</v>
      </c>
      <c r="E20" s="285" t="s">
        <v>1375</v>
      </c>
      <c r="F20" s="286"/>
      <c r="G20" s="282" t="s">
        <v>2</v>
      </c>
      <c r="H20" s="285" t="s">
        <v>1376</v>
      </c>
      <c r="I20" s="286"/>
      <c r="J20" s="156"/>
      <c r="K20" s="156"/>
      <c r="L20" s="156"/>
    </row>
    <row r="21" spans="2:12" ht="26.25" customHeight="1" x14ac:dyDescent="0.25">
      <c r="B21" s="156"/>
      <c r="C21" s="283"/>
      <c r="D21" s="283"/>
      <c r="E21" s="287"/>
      <c r="F21" s="288"/>
      <c r="G21" s="283"/>
      <c r="H21" s="287"/>
      <c r="I21" s="288"/>
      <c r="J21" s="156"/>
      <c r="K21" s="156"/>
      <c r="L21" s="156"/>
    </row>
    <row r="22" spans="2:12" ht="18.75" x14ac:dyDescent="0.3">
      <c r="B22" s="156"/>
      <c r="C22" s="153" t="s">
        <v>1377</v>
      </c>
      <c r="D22" s="153" t="s">
        <v>1398</v>
      </c>
      <c r="E22" s="292">
        <v>3977.4782332434415</v>
      </c>
      <c r="F22" s="293"/>
      <c r="G22" s="153" t="s">
        <v>1399</v>
      </c>
      <c r="H22" s="290">
        <f>E22</f>
        <v>3977.4782332434415</v>
      </c>
      <c r="I22" s="291"/>
      <c r="J22" s="156"/>
      <c r="K22" s="156"/>
      <c r="L22" s="156"/>
    </row>
    <row r="23" spans="2:12" ht="18.75" x14ac:dyDescent="0.3">
      <c r="B23" s="156"/>
      <c r="C23" s="153">
        <v>2</v>
      </c>
      <c r="D23" s="153" t="s">
        <v>1400</v>
      </c>
      <c r="E23" s="292">
        <v>3440.7412069524185</v>
      </c>
      <c r="F23" s="293"/>
      <c r="G23" s="153" t="s">
        <v>1401</v>
      </c>
      <c r="H23" s="290">
        <f t="shared" ref="H23:H28" si="0">E23</f>
        <v>3440.7412069524185</v>
      </c>
      <c r="I23" s="291"/>
      <c r="J23" s="156"/>
      <c r="K23" s="156"/>
      <c r="L23" s="156"/>
    </row>
    <row r="24" spans="2:12" ht="18.75" x14ac:dyDescent="0.3">
      <c r="B24" s="156"/>
      <c r="C24" s="154" t="s">
        <v>1382</v>
      </c>
      <c r="D24" s="154" t="s">
        <v>1402</v>
      </c>
      <c r="E24" s="292">
        <v>3440.7412069524185</v>
      </c>
      <c r="F24" s="293"/>
      <c r="G24" s="154" t="s">
        <v>1403</v>
      </c>
      <c r="H24" s="290">
        <f t="shared" si="0"/>
        <v>3440.7412069524185</v>
      </c>
      <c r="I24" s="291"/>
      <c r="J24" s="156"/>
      <c r="K24" s="156"/>
      <c r="L24" s="156"/>
    </row>
    <row r="25" spans="2:12" ht="18.75" x14ac:dyDescent="0.3">
      <c r="B25" s="156"/>
      <c r="C25" s="154" t="s">
        <v>1385</v>
      </c>
      <c r="D25" s="154" t="s">
        <v>1404</v>
      </c>
      <c r="E25" s="292">
        <v>3851.2615889180538</v>
      </c>
      <c r="F25" s="293"/>
      <c r="G25" s="154" t="s">
        <v>1405</v>
      </c>
      <c r="H25" s="290">
        <f t="shared" si="0"/>
        <v>3851.2615889180538</v>
      </c>
      <c r="I25" s="291"/>
      <c r="J25" s="156"/>
      <c r="K25" s="156"/>
      <c r="L25" s="156"/>
    </row>
    <row r="26" spans="2:12" ht="18.75" x14ac:dyDescent="0.3">
      <c r="B26" s="156"/>
      <c r="C26" s="154" t="s">
        <v>1388</v>
      </c>
      <c r="D26" s="154" t="s">
        <v>1406</v>
      </c>
      <c r="E26" s="292">
        <v>4387.9986152090769</v>
      </c>
      <c r="F26" s="293"/>
      <c r="G26" s="154" t="s">
        <v>1407</v>
      </c>
      <c r="H26" s="290">
        <f t="shared" si="0"/>
        <v>4387.9986152090769</v>
      </c>
      <c r="I26" s="291"/>
    </row>
    <row r="27" spans="2:12" ht="18.75" x14ac:dyDescent="0.3">
      <c r="B27" s="156"/>
      <c r="C27" s="153">
        <v>14</v>
      </c>
      <c r="D27" s="153" t="s">
        <v>1408</v>
      </c>
      <c r="E27" s="292">
        <v>4387.9986152090769</v>
      </c>
      <c r="F27" s="293"/>
      <c r="G27" s="153" t="s">
        <v>1409</v>
      </c>
      <c r="H27" s="290">
        <f t="shared" si="0"/>
        <v>4387.9986152090769</v>
      </c>
      <c r="I27" s="291"/>
    </row>
    <row r="28" spans="2:12" ht="18.75" x14ac:dyDescent="0.3">
      <c r="B28" s="156"/>
      <c r="C28" s="153" t="s">
        <v>1393</v>
      </c>
      <c r="D28" s="153" t="s">
        <v>1410</v>
      </c>
      <c r="E28" s="292">
        <v>4579.9036381162441</v>
      </c>
      <c r="F28" s="293"/>
      <c r="G28" s="153" t="s">
        <v>1411</v>
      </c>
      <c r="H28" s="290">
        <f t="shared" si="0"/>
        <v>4579.9036381162441</v>
      </c>
      <c r="I28" s="291"/>
    </row>
    <row r="31" spans="2:12" ht="78.75" customHeight="1" x14ac:dyDescent="0.25">
      <c r="B31" s="281" t="s">
        <v>1412</v>
      </c>
      <c r="C31" s="281"/>
      <c r="D31" s="281"/>
      <c r="E31" s="281"/>
      <c r="F31" s="281"/>
      <c r="G31" s="281"/>
      <c r="H31" s="281"/>
      <c r="I31" s="281"/>
      <c r="J31" s="281"/>
      <c r="K31" s="281"/>
      <c r="L31" s="281"/>
    </row>
    <row r="32" spans="2:12" ht="18" customHeight="1" x14ac:dyDescent="0.25">
      <c r="H32" s="272" t="s">
        <v>1413</v>
      </c>
      <c r="I32" s="272"/>
    </row>
    <row r="33" spans="3:9" x14ac:dyDescent="0.25">
      <c r="C33" s="282" t="s">
        <v>1374</v>
      </c>
      <c r="D33" s="282" t="s">
        <v>2</v>
      </c>
      <c r="E33" s="284" t="s">
        <v>1375</v>
      </c>
      <c r="F33" s="284"/>
      <c r="G33" s="282" t="s">
        <v>2</v>
      </c>
      <c r="H33" s="285" t="s">
        <v>1376</v>
      </c>
      <c r="I33" s="286"/>
    </row>
    <row r="34" spans="3:9" ht="29.25" customHeight="1" x14ac:dyDescent="0.25">
      <c r="C34" s="283"/>
      <c r="D34" s="283"/>
      <c r="E34" s="284"/>
      <c r="F34" s="284"/>
      <c r="G34" s="283"/>
      <c r="H34" s="287"/>
      <c r="I34" s="288"/>
    </row>
    <row r="35" spans="3:9" ht="18.75" x14ac:dyDescent="0.3">
      <c r="C35" s="153" t="s">
        <v>1377</v>
      </c>
      <c r="D35" s="153" t="s">
        <v>1398</v>
      </c>
      <c r="E35" s="289">
        <v>4440.8933255970451</v>
      </c>
      <c r="F35" s="289"/>
      <c r="G35" s="153" t="s">
        <v>1399</v>
      </c>
      <c r="H35" s="290">
        <f>E35</f>
        <v>4440.8933255970451</v>
      </c>
      <c r="I35" s="291"/>
    </row>
    <row r="36" spans="3:9" ht="18.75" x14ac:dyDescent="0.3">
      <c r="C36" s="153">
        <v>2</v>
      </c>
      <c r="D36" s="153" t="s">
        <v>1400</v>
      </c>
      <c r="E36" s="289">
        <v>3904.156299306022</v>
      </c>
      <c r="F36" s="289"/>
      <c r="G36" s="153" t="s">
        <v>1401</v>
      </c>
      <c r="H36" s="290">
        <f t="shared" ref="H36:H41" si="1">E36</f>
        <v>3904.156299306022</v>
      </c>
      <c r="I36" s="291"/>
    </row>
    <row r="37" spans="3:9" ht="18.75" x14ac:dyDescent="0.3">
      <c r="C37" s="154" t="s">
        <v>1382</v>
      </c>
      <c r="D37" s="154" t="s">
        <v>1402</v>
      </c>
      <c r="E37" s="289">
        <v>3904.156299306022</v>
      </c>
      <c r="F37" s="289"/>
      <c r="G37" s="154" t="s">
        <v>1403</v>
      </c>
      <c r="H37" s="290">
        <f t="shared" si="1"/>
        <v>3904.156299306022</v>
      </c>
      <c r="I37" s="291"/>
    </row>
    <row r="38" spans="3:9" ht="18.75" x14ac:dyDescent="0.3">
      <c r="C38" s="154" t="s">
        <v>1385</v>
      </c>
      <c r="D38" s="154" t="s">
        <v>1404</v>
      </c>
      <c r="E38" s="289">
        <v>4314.6766812716578</v>
      </c>
      <c r="F38" s="289"/>
      <c r="G38" s="154" t="s">
        <v>1405</v>
      </c>
      <c r="H38" s="290">
        <f t="shared" si="1"/>
        <v>4314.6766812716578</v>
      </c>
      <c r="I38" s="291"/>
    </row>
    <row r="39" spans="3:9" ht="18.75" x14ac:dyDescent="0.3">
      <c r="C39" s="154" t="s">
        <v>1388</v>
      </c>
      <c r="D39" s="154" t="s">
        <v>1406</v>
      </c>
      <c r="E39" s="289">
        <v>4851.4137075626804</v>
      </c>
      <c r="F39" s="289"/>
      <c r="G39" s="154" t="s">
        <v>1407</v>
      </c>
      <c r="H39" s="290">
        <f t="shared" si="1"/>
        <v>4851.4137075626804</v>
      </c>
      <c r="I39" s="291"/>
    </row>
    <row r="40" spans="3:9" ht="18.75" x14ac:dyDescent="0.3">
      <c r="C40" s="153">
        <v>14</v>
      </c>
      <c r="D40" s="153" t="s">
        <v>1408</v>
      </c>
      <c r="E40" s="289">
        <v>4851.4137075626804</v>
      </c>
      <c r="F40" s="289"/>
      <c r="G40" s="153" t="s">
        <v>1409</v>
      </c>
      <c r="H40" s="290">
        <f t="shared" si="1"/>
        <v>4851.4137075626804</v>
      </c>
      <c r="I40" s="291"/>
    </row>
    <row r="41" spans="3:9" ht="18.75" x14ac:dyDescent="0.3">
      <c r="C41" s="153" t="s">
        <v>1393</v>
      </c>
      <c r="D41" s="153" t="s">
        <v>1410</v>
      </c>
      <c r="E41" s="289">
        <v>5043.3187304698477</v>
      </c>
      <c r="F41" s="289"/>
      <c r="G41" s="153" t="s">
        <v>1411</v>
      </c>
      <c r="H41" s="290">
        <f t="shared" si="1"/>
        <v>5043.3187304698477</v>
      </c>
      <c r="I41" s="291"/>
    </row>
  </sheetData>
  <mergeCells count="63">
    <mergeCell ref="E41:F41"/>
    <mergeCell ref="H41:I41"/>
    <mergeCell ref="E38:F38"/>
    <mergeCell ref="H38:I38"/>
    <mergeCell ref="E39:F39"/>
    <mergeCell ref="H39:I39"/>
    <mergeCell ref="E40:F40"/>
    <mergeCell ref="H40:I40"/>
    <mergeCell ref="E35:F35"/>
    <mergeCell ref="H35:I35"/>
    <mergeCell ref="E36:F36"/>
    <mergeCell ref="H36:I36"/>
    <mergeCell ref="E37:F37"/>
    <mergeCell ref="H37:I37"/>
    <mergeCell ref="E28:F28"/>
    <mergeCell ref="H28:I28"/>
    <mergeCell ref="B31:L31"/>
    <mergeCell ref="H32:I32"/>
    <mergeCell ref="C33:C34"/>
    <mergeCell ref="D33:D34"/>
    <mergeCell ref="E33:F34"/>
    <mergeCell ref="G33:G34"/>
    <mergeCell ref="H33:I34"/>
    <mergeCell ref="E25:F25"/>
    <mergeCell ref="H25:I25"/>
    <mergeCell ref="E26:F26"/>
    <mergeCell ref="H26:I26"/>
    <mergeCell ref="E27:F27"/>
    <mergeCell ref="H27:I27"/>
    <mergeCell ref="E22:F22"/>
    <mergeCell ref="H22:I22"/>
    <mergeCell ref="E23:F23"/>
    <mergeCell ref="H23:I23"/>
    <mergeCell ref="E24:F24"/>
    <mergeCell ref="H24:I24"/>
    <mergeCell ref="E16:F16"/>
    <mergeCell ref="H16:I16"/>
    <mergeCell ref="B18:L18"/>
    <mergeCell ref="H19:I19"/>
    <mergeCell ref="C20:C21"/>
    <mergeCell ref="D20:D21"/>
    <mergeCell ref="E20:F21"/>
    <mergeCell ref="G20:G21"/>
    <mergeCell ref="H20:I21"/>
    <mergeCell ref="E13:F13"/>
    <mergeCell ref="H13:I13"/>
    <mergeCell ref="E14:F14"/>
    <mergeCell ref="H14:I14"/>
    <mergeCell ref="E15:F15"/>
    <mergeCell ref="H15:I15"/>
    <mergeCell ref="E10:F10"/>
    <mergeCell ref="H10:I10"/>
    <mergeCell ref="E11:F11"/>
    <mergeCell ref="H11:I11"/>
    <mergeCell ref="E12:F12"/>
    <mergeCell ref="H12:I12"/>
    <mergeCell ref="B5:L6"/>
    <mergeCell ref="H7:I7"/>
    <mergeCell ref="C8:C9"/>
    <mergeCell ref="D8:D9"/>
    <mergeCell ref="E8:F9"/>
    <mergeCell ref="G8:G9"/>
    <mergeCell ref="H8:I9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  <colBreaks count="1" manualBreakCount="1">
    <brk id="1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activeCell="I1" sqref="I1:I3"/>
    </sheetView>
  </sheetViews>
  <sheetFormatPr defaultRowHeight="12.75" x14ac:dyDescent="0.2"/>
  <cols>
    <col min="1" max="1" width="9.140625" style="156"/>
    <col min="2" max="2" width="22.85546875" style="156" customWidth="1"/>
    <col min="3" max="3" width="13.5703125" style="156" customWidth="1"/>
    <col min="4" max="4" width="9.140625" style="156"/>
    <col min="5" max="5" width="11.28515625" style="156" customWidth="1"/>
    <col min="6" max="6" width="13.42578125" style="156" customWidth="1"/>
    <col min="7" max="8" width="9.140625" style="156"/>
    <col min="9" max="9" width="20.28515625" style="156" customWidth="1"/>
    <col min="10" max="241" width="9.140625" style="156"/>
    <col min="242" max="242" width="22.85546875" style="156" customWidth="1"/>
    <col min="243" max="243" width="13.5703125" style="156" customWidth="1"/>
    <col min="244" max="244" width="9.140625" style="156"/>
    <col min="245" max="245" width="11.28515625" style="156" customWidth="1"/>
    <col min="246" max="246" width="13.42578125" style="156" customWidth="1"/>
    <col min="247" max="248" width="9.140625" style="156"/>
    <col min="249" max="249" width="20.28515625" style="156" customWidth="1"/>
    <col min="250" max="264" width="0" style="156" hidden="1" customWidth="1"/>
    <col min="265" max="497" width="9.140625" style="156"/>
    <col min="498" max="498" width="22.85546875" style="156" customWidth="1"/>
    <col min="499" max="499" width="13.5703125" style="156" customWidth="1"/>
    <col min="500" max="500" width="9.140625" style="156"/>
    <col min="501" max="501" width="11.28515625" style="156" customWidth="1"/>
    <col min="502" max="502" width="13.42578125" style="156" customWidth="1"/>
    <col min="503" max="504" width="9.140625" style="156"/>
    <col min="505" max="505" width="20.28515625" style="156" customWidth="1"/>
    <col min="506" max="520" width="0" style="156" hidden="1" customWidth="1"/>
    <col min="521" max="753" width="9.140625" style="156"/>
    <col min="754" max="754" width="22.85546875" style="156" customWidth="1"/>
    <col min="755" max="755" width="13.5703125" style="156" customWidth="1"/>
    <col min="756" max="756" width="9.140625" style="156"/>
    <col min="757" max="757" width="11.28515625" style="156" customWidth="1"/>
    <col min="758" max="758" width="13.42578125" style="156" customWidth="1"/>
    <col min="759" max="760" width="9.140625" style="156"/>
    <col min="761" max="761" width="20.28515625" style="156" customWidth="1"/>
    <col min="762" max="776" width="0" style="156" hidden="1" customWidth="1"/>
    <col min="777" max="1009" width="9.140625" style="156"/>
    <col min="1010" max="1010" width="22.85546875" style="156" customWidth="1"/>
    <col min="1011" max="1011" width="13.5703125" style="156" customWidth="1"/>
    <col min="1012" max="1012" width="9.140625" style="156"/>
    <col min="1013" max="1013" width="11.28515625" style="156" customWidth="1"/>
    <col min="1014" max="1014" width="13.42578125" style="156" customWidth="1"/>
    <col min="1015" max="1016" width="9.140625" style="156"/>
    <col min="1017" max="1017" width="20.28515625" style="156" customWidth="1"/>
    <col min="1018" max="1032" width="0" style="156" hidden="1" customWidth="1"/>
    <col min="1033" max="1265" width="9.140625" style="156"/>
    <col min="1266" max="1266" width="22.85546875" style="156" customWidth="1"/>
    <col min="1267" max="1267" width="13.5703125" style="156" customWidth="1"/>
    <col min="1268" max="1268" width="9.140625" style="156"/>
    <col min="1269" max="1269" width="11.28515625" style="156" customWidth="1"/>
    <col min="1270" max="1270" width="13.42578125" style="156" customWidth="1"/>
    <col min="1271" max="1272" width="9.140625" style="156"/>
    <col min="1273" max="1273" width="20.28515625" style="156" customWidth="1"/>
    <col min="1274" max="1288" width="0" style="156" hidden="1" customWidth="1"/>
    <col min="1289" max="1521" width="9.140625" style="156"/>
    <col min="1522" max="1522" width="22.85546875" style="156" customWidth="1"/>
    <col min="1523" max="1523" width="13.5703125" style="156" customWidth="1"/>
    <col min="1524" max="1524" width="9.140625" style="156"/>
    <col min="1525" max="1525" width="11.28515625" style="156" customWidth="1"/>
    <col min="1526" max="1526" width="13.42578125" style="156" customWidth="1"/>
    <col min="1527" max="1528" width="9.140625" style="156"/>
    <col min="1529" max="1529" width="20.28515625" style="156" customWidth="1"/>
    <col min="1530" max="1544" width="0" style="156" hidden="1" customWidth="1"/>
    <col min="1545" max="1777" width="9.140625" style="156"/>
    <col min="1778" max="1778" width="22.85546875" style="156" customWidth="1"/>
    <col min="1779" max="1779" width="13.5703125" style="156" customWidth="1"/>
    <col min="1780" max="1780" width="9.140625" style="156"/>
    <col min="1781" max="1781" width="11.28515625" style="156" customWidth="1"/>
    <col min="1782" max="1782" width="13.42578125" style="156" customWidth="1"/>
    <col min="1783" max="1784" width="9.140625" style="156"/>
    <col min="1785" max="1785" width="20.28515625" style="156" customWidth="1"/>
    <col min="1786" max="1800" width="0" style="156" hidden="1" customWidth="1"/>
    <col min="1801" max="2033" width="9.140625" style="156"/>
    <col min="2034" max="2034" width="22.85546875" style="156" customWidth="1"/>
    <col min="2035" max="2035" width="13.5703125" style="156" customWidth="1"/>
    <col min="2036" max="2036" width="9.140625" style="156"/>
    <col min="2037" max="2037" width="11.28515625" style="156" customWidth="1"/>
    <col min="2038" max="2038" width="13.42578125" style="156" customWidth="1"/>
    <col min="2039" max="2040" width="9.140625" style="156"/>
    <col min="2041" max="2041" width="20.28515625" style="156" customWidth="1"/>
    <col min="2042" max="2056" width="0" style="156" hidden="1" customWidth="1"/>
    <col min="2057" max="2289" width="9.140625" style="156"/>
    <col min="2290" max="2290" width="22.85546875" style="156" customWidth="1"/>
    <col min="2291" max="2291" width="13.5703125" style="156" customWidth="1"/>
    <col min="2292" max="2292" width="9.140625" style="156"/>
    <col min="2293" max="2293" width="11.28515625" style="156" customWidth="1"/>
    <col min="2294" max="2294" width="13.42578125" style="156" customWidth="1"/>
    <col min="2295" max="2296" width="9.140625" style="156"/>
    <col min="2297" max="2297" width="20.28515625" style="156" customWidth="1"/>
    <col min="2298" max="2312" width="0" style="156" hidden="1" customWidth="1"/>
    <col min="2313" max="2545" width="9.140625" style="156"/>
    <col min="2546" max="2546" width="22.85546875" style="156" customWidth="1"/>
    <col min="2547" max="2547" width="13.5703125" style="156" customWidth="1"/>
    <col min="2548" max="2548" width="9.140625" style="156"/>
    <col min="2549" max="2549" width="11.28515625" style="156" customWidth="1"/>
    <col min="2550" max="2550" width="13.42578125" style="156" customWidth="1"/>
    <col min="2551" max="2552" width="9.140625" style="156"/>
    <col min="2553" max="2553" width="20.28515625" style="156" customWidth="1"/>
    <col min="2554" max="2568" width="0" style="156" hidden="1" customWidth="1"/>
    <col min="2569" max="2801" width="9.140625" style="156"/>
    <col min="2802" max="2802" width="22.85546875" style="156" customWidth="1"/>
    <col min="2803" max="2803" width="13.5703125" style="156" customWidth="1"/>
    <col min="2804" max="2804" width="9.140625" style="156"/>
    <col min="2805" max="2805" width="11.28515625" style="156" customWidth="1"/>
    <col min="2806" max="2806" width="13.42578125" style="156" customWidth="1"/>
    <col min="2807" max="2808" width="9.140625" style="156"/>
    <col min="2809" max="2809" width="20.28515625" style="156" customWidth="1"/>
    <col min="2810" max="2824" width="0" style="156" hidden="1" customWidth="1"/>
    <col min="2825" max="3057" width="9.140625" style="156"/>
    <col min="3058" max="3058" width="22.85546875" style="156" customWidth="1"/>
    <col min="3059" max="3059" width="13.5703125" style="156" customWidth="1"/>
    <col min="3060" max="3060" width="9.140625" style="156"/>
    <col min="3061" max="3061" width="11.28515625" style="156" customWidth="1"/>
    <col min="3062" max="3062" width="13.42578125" style="156" customWidth="1"/>
    <col min="3063" max="3064" width="9.140625" style="156"/>
    <col min="3065" max="3065" width="20.28515625" style="156" customWidth="1"/>
    <col min="3066" max="3080" width="0" style="156" hidden="1" customWidth="1"/>
    <col min="3081" max="3313" width="9.140625" style="156"/>
    <col min="3314" max="3314" width="22.85546875" style="156" customWidth="1"/>
    <col min="3315" max="3315" width="13.5703125" style="156" customWidth="1"/>
    <col min="3316" max="3316" width="9.140625" style="156"/>
    <col min="3317" max="3317" width="11.28515625" style="156" customWidth="1"/>
    <col min="3318" max="3318" width="13.42578125" style="156" customWidth="1"/>
    <col min="3319" max="3320" width="9.140625" style="156"/>
    <col min="3321" max="3321" width="20.28515625" style="156" customWidth="1"/>
    <col min="3322" max="3336" width="0" style="156" hidden="1" customWidth="1"/>
    <col min="3337" max="3569" width="9.140625" style="156"/>
    <col min="3570" max="3570" width="22.85546875" style="156" customWidth="1"/>
    <col min="3571" max="3571" width="13.5703125" style="156" customWidth="1"/>
    <col min="3572" max="3572" width="9.140625" style="156"/>
    <col min="3573" max="3573" width="11.28515625" style="156" customWidth="1"/>
    <col min="3574" max="3574" width="13.42578125" style="156" customWidth="1"/>
    <col min="3575" max="3576" width="9.140625" style="156"/>
    <col min="3577" max="3577" width="20.28515625" style="156" customWidth="1"/>
    <col min="3578" max="3592" width="0" style="156" hidden="1" customWidth="1"/>
    <col min="3593" max="3825" width="9.140625" style="156"/>
    <col min="3826" max="3826" width="22.85546875" style="156" customWidth="1"/>
    <col min="3827" max="3827" width="13.5703125" style="156" customWidth="1"/>
    <col min="3828" max="3828" width="9.140625" style="156"/>
    <col min="3829" max="3829" width="11.28515625" style="156" customWidth="1"/>
    <col min="3830" max="3830" width="13.42578125" style="156" customWidth="1"/>
    <col min="3831" max="3832" width="9.140625" style="156"/>
    <col min="3833" max="3833" width="20.28515625" style="156" customWidth="1"/>
    <col min="3834" max="3848" width="0" style="156" hidden="1" customWidth="1"/>
    <col min="3849" max="4081" width="9.140625" style="156"/>
    <col min="4082" max="4082" width="22.85546875" style="156" customWidth="1"/>
    <col min="4083" max="4083" width="13.5703125" style="156" customWidth="1"/>
    <col min="4084" max="4084" width="9.140625" style="156"/>
    <col min="4085" max="4085" width="11.28515625" style="156" customWidth="1"/>
    <col min="4086" max="4086" width="13.42578125" style="156" customWidth="1"/>
    <col min="4087" max="4088" width="9.140625" style="156"/>
    <col min="4089" max="4089" width="20.28515625" style="156" customWidth="1"/>
    <col min="4090" max="4104" width="0" style="156" hidden="1" customWidth="1"/>
    <col min="4105" max="4337" width="9.140625" style="156"/>
    <col min="4338" max="4338" width="22.85546875" style="156" customWidth="1"/>
    <col min="4339" max="4339" width="13.5703125" style="156" customWidth="1"/>
    <col min="4340" max="4340" width="9.140625" style="156"/>
    <col min="4341" max="4341" width="11.28515625" style="156" customWidth="1"/>
    <col min="4342" max="4342" width="13.42578125" style="156" customWidth="1"/>
    <col min="4343" max="4344" width="9.140625" style="156"/>
    <col min="4345" max="4345" width="20.28515625" style="156" customWidth="1"/>
    <col min="4346" max="4360" width="0" style="156" hidden="1" customWidth="1"/>
    <col min="4361" max="4593" width="9.140625" style="156"/>
    <col min="4594" max="4594" width="22.85546875" style="156" customWidth="1"/>
    <col min="4595" max="4595" width="13.5703125" style="156" customWidth="1"/>
    <col min="4596" max="4596" width="9.140625" style="156"/>
    <col min="4597" max="4597" width="11.28515625" style="156" customWidth="1"/>
    <col min="4598" max="4598" width="13.42578125" style="156" customWidth="1"/>
    <col min="4599" max="4600" width="9.140625" style="156"/>
    <col min="4601" max="4601" width="20.28515625" style="156" customWidth="1"/>
    <col min="4602" max="4616" width="0" style="156" hidden="1" customWidth="1"/>
    <col min="4617" max="4849" width="9.140625" style="156"/>
    <col min="4850" max="4850" width="22.85546875" style="156" customWidth="1"/>
    <col min="4851" max="4851" width="13.5703125" style="156" customWidth="1"/>
    <col min="4852" max="4852" width="9.140625" style="156"/>
    <col min="4853" max="4853" width="11.28515625" style="156" customWidth="1"/>
    <col min="4854" max="4854" width="13.42578125" style="156" customWidth="1"/>
    <col min="4855" max="4856" width="9.140625" style="156"/>
    <col min="4857" max="4857" width="20.28515625" style="156" customWidth="1"/>
    <col min="4858" max="4872" width="0" style="156" hidden="1" customWidth="1"/>
    <col min="4873" max="5105" width="9.140625" style="156"/>
    <col min="5106" max="5106" width="22.85546875" style="156" customWidth="1"/>
    <col min="5107" max="5107" width="13.5703125" style="156" customWidth="1"/>
    <col min="5108" max="5108" width="9.140625" style="156"/>
    <col min="5109" max="5109" width="11.28515625" style="156" customWidth="1"/>
    <col min="5110" max="5110" width="13.42578125" style="156" customWidth="1"/>
    <col min="5111" max="5112" width="9.140625" style="156"/>
    <col min="5113" max="5113" width="20.28515625" style="156" customWidth="1"/>
    <col min="5114" max="5128" width="0" style="156" hidden="1" customWidth="1"/>
    <col min="5129" max="5361" width="9.140625" style="156"/>
    <col min="5362" max="5362" width="22.85546875" style="156" customWidth="1"/>
    <col min="5363" max="5363" width="13.5703125" style="156" customWidth="1"/>
    <col min="5364" max="5364" width="9.140625" style="156"/>
    <col min="5365" max="5365" width="11.28515625" style="156" customWidth="1"/>
    <col min="5366" max="5366" width="13.42578125" style="156" customWidth="1"/>
    <col min="5367" max="5368" width="9.140625" style="156"/>
    <col min="5369" max="5369" width="20.28515625" style="156" customWidth="1"/>
    <col min="5370" max="5384" width="0" style="156" hidden="1" customWidth="1"/>
    <col min="5385" max="5617" width="9.140625" style="156"/>
    <col min="5618" max="5618" width="22.85546875" style="156" customWidth="1"/>
    <col min="5619" max="5619" width="13.5703125" style="156" customWidth="1"/>
    <col min="5620" max="5620" width="9.140625" style="156"/>
    <col min="5621" max="5621" width="11.28515625" style="156" customWidth="1"/>
    <col min="5622" max="5622" width="13.42578125" style="156" customWidth="1"/>
    <col min="5623" max="5624" width="9.140625" style="156"/>
    <col min="5625" max="5625" width="20.28515625" style="156" customWidth="1"/>
    <col min="5626" max="5640" width="0" style="156" hidden="1" customWidth="1"/>
    <col min="5641" max="5873" width="9.140625" style="156"/>
    <col min="5874" max="5874" width="22.85546875" style="156" customWidth="1"/>
    <col min="5875" max="5875" width="13.5703125" style="156" customWidth="1"/>
    <col min="5876" max="5876" width="9.140625" style="156"/>
    <col min="5877" max="5877" width="11.28515625" style="156" customWidth="1"/>
    <col min="5878" max="5878" width="13.42578125" style="156" customWidth="1"/>
    <col min="5879" max="5880" width="9.140625" style="156"/>
    <col min="5881" max="5881" width="20.28515625" style="156" customWidth="1"/>
    <col min="5882" max="5896" width="0" style="156" hidden="1" customWidth="1"/>
    <col min="5897" max="6129" width="9.140625" style="156"/>
    <col min="6130" max="6130" width="22.85546875" style="156" customWidth="1"/>
    <col min="6131" max="6131" width="13.5703125" style="156" customWidth="1"/>
    <col min="6132" max="6132" width="9.140625" style="156"/>
    <col min="6133" max="6133" width="11.28515625" style="156" customWidth="1"/>
    <col min="6134" max="6134" width="13.42578125" style="156" customWidth="1"/>
    <col min="6135" max="6136" width="9.140625" style="156"/>
    <col min="6137" max="6137" width="20.28515625" style="156" customWidth="1"/>
    <col min="6138" max="6152" width="0" style="156" hidden="1" customWidth="1"/>
    <col min="6153" max="6385" width="9.140625" style="156"/>
    <col min="6386" max="6386" width="22.85546875" style="156" customWidth="1"/>
    <col min="6387" max="6387" width="13.5703125" style="156" customWidth="1"/>
    <col min="6388" max="6388" width="9.140625" style="156"/>
    <col min="6389" max="6389" width="11.28515625" style="156" customWidth="1"/>
    <col min="6390" max="6390" width="13.42578125" style="156" customWidth="1"/>
    <col min="6391" max="6392" width="9.140625" style="156"/>
    <col min="6393" max="6393" width="20.28515625" style="156" customWidth="1"/>
    <col min="6394" max="6408" width="0" style="156" hidden="1" customWidth="1"/>
    <col min="6409" max="6641" width="9.140625" style="156"/>
    <col min="6642" max="6642" width="22.85546875" style="156" customWidth="1"/>
    <col min="6643" max="6643" width="13.5703125" style="156" customWidth="1"/>
    <col min="6644" max="6644" width="9.140625" style="156"/>
    <col min="6645" max="6645" width="11.28515625" style="156" customWidth="1"/>
    <col min="6646" max="6646" width="13.42578125" style="156" customWidth="1"/>
    <col min="6647" max="6648" width="9.140625" style="156"/>
    <col min="6649" max="6649" width="20.28515625" style="156" customWidth="1"/>
    <col min="6650" max="6664" width="0" style="156" hidden="1" customWidth="1"/>
    <col min="6665" max="6897" width="9.140625" style="156"/>
    <col min="6898" max="6898" width="22.85546875" style="156" customWidth="1"/>
    <col min="6899" max="6899" width="13.5703125" style="156" customWidth="1"/>
    <col min="6900" max="6900" width="9.140625" style="156"/>
    <col min="6901" max="6901" width="11.28515625" style="156" customWidth="1"/>
    <col min="6902" max="6902" width="13.42578125" style="156" customWidth="1"/>
    <col min="6903" max="6904" width="9.140625" style="156"/>
    <col min="6905" max="6905" width="20.28515625" style="156" customWidth="1"/>
    <col min="6906" max="6920" width="0" style="156" hidden="1" customWidth="1"/>
    <col min="6921" max="7153" width="9.140625" style="156"/>
    <col min="7154" max="7154" width="22.85546875" style="156" customWidth="1"/>
    <col min="7155" max="7155" width="13.5703125" style="156" customWidth="1"/>
    <col min="7156" max="7156" width="9.140625" style="156"/>
    <col min="7157" max="7157" width="11.28515625" style="156" customWidth="1"/>
    <col min="7158" max="7158" width="13.42578125" style="156" customWidth="1"/>
    <col min="7159" max="7160" width="9.140625" style="156"/>
    <col min="7161" max="7161" width="20.28515625" style="156" customWidth="1"/>
    <col min="7162" max="7176" width="0" style="156" hidden="1" customWidth="1"/>
    <col min="7177" max="7409" width="9.140625" style="156"/>
    <col min="7410" max="7410" width="22.85546875" style="156" customWidth="1"/>
    <col min="7411" max="7411" width="13.5703125" style="156" customWidth="1"/>
    <col min="7412" max="7412" width="9.140625" style="156"/>
    <col min="7413" max="7413" width="11.28515625" style="156" customWidth="1"/>
    <col min="7414" max="7414" width="13.42578125" style="156" customWidth="1"/>
    <col min="7415" max="7416" width="9.140625" style="156"/>
    <col min="7417" max="7417" width="20.28515625" style="156" customWidth="1"/>
    <col min="7418" max="7432" width="0" style="156" hidden="1" customWidth="1"/>
    <col min="7433" max="7665" width="9.140625" style="156"/>
    <col min="7666" max="7666" width="22.85546875" style="156" customWidth="1"/>
    <col min="7667" max="7667" width="13.5703125" style="156" customWidth="1"/>
    <col min="7668" max="7668" width="9.140625" style="156"/>
    <col min="7669" max="7669" width="11.28515625" style="156" customWidth="1"/>
    <col min="7670" max="7670" width="13.42578125" style="156" customWidth="1"/>
    <col min="7671" max="7672" width="9.140625" style="156"/>
    <col min="7673" max="7673" width="20.28515625" style="156" customWidth="1"/>
    <col min="7674" max="7688" width="0" style="156" hidden="1" customWidth="1"/>
    <col min="7689" max="7921" width="9.140625" style="156"/>
    <col min="7922" max="7922" width="22.85546875" style="156" customWidth="1"/>
    <col min="7923" max="7923" width="13.5703125" style="156" customWidth="1"/>
    <col min="7924" max="7924" width="9.140625" style="156"/>
    <col min="7925" max="7925" width="11.28515625" style="156" customWidth="1"/>
    <col min="7926" max="7926" width="13.42578125" style="156" customWidth="1"/>
    <col min="7927" max="7928" width="9.140625" style="156"/>
    <col min="7929" max="7929" width="20.28515625" style="156" customWidth="1"/>
    <col min="7930" max="7944" width="0" style="156" hidden="1" customWidth="1"/>
    <col min="7945" max="8177" width="9.140625" style="156"/>
    <col min="8178" max="8178" width="22.85546875" style="156" customWidth="1"/>
    <col min="8179" max="8179" width="13.5703125" style="156" customWidth="1"/>
    <col min="8180" max="8180" width="9.140625" style="156"/>
    <col min="8181" max="8181" width="11.28515625" style="156" customWidth="1"/>
    <col min="8182" max="8182" width="13.42578125" style="156" customWidth="1"/>
    <col min="8183" max="8184" width="9.140625" style="156"/>
    <col min="8185" max="8185" width="20.28515625" style="156" customWidth="1"/>
    <col min="8186" max="8200" width="0" style="156" hidden="1" customWidth="1"/>
    <col min="8201" max="8433" width="9.140625" style="156"/>
    <col min="8434" max="8434" width="22.85546875" style="156" customWidth="1"/>
    <col min="8435" max="8435" width="13.5703125" style="156" customWidth="1"/>
    <col min="8436" max="8436" width="9.140625" style="156"/>
    <col min="8437" max="8437" width="11.28515625" style="156" customWidth="1"/>
    <col min="8438" max="8438" width="13.42578125" style="156" customWidth="1"/>
    <col min="8439" max="8440" width="9.140625" style="156"/>
    <col min="8441" max="8441" width="20.28515625" style="156" customWidth="1"/>
    <col min="8442" max="8456" width="0" style="156" hidden="1" customWidth="1"/>
    <col min="8457" max="8689" width="9.140625" style="156"/>
    <col min="8690" max="8690" width="22.85546875" style="156" customWidth="1"/>
    <col min="8691" max="8691" width="13.5703125" style="156" customWidth="1"/>
    <col min="8692" max="8692" width="9.140625" style="156"/>
    <col min="8693" max="8693" width="11.28515625" style="156" customWidth="1"/>
    <col min="8694" max="8694" width="13.42578125" style="156" customWidth="1"/>
    <col min="8695" max="8696" width="9.140625" style="156"/>
    <col min="8697" max="8697" width="20.28515625" style="156" customWidth="1"/>
    <col min="8698" max="8712" width="0" style="156" hidden="1" customWidth="1"/>
    <col min="8713" max="8945" width="9.140625" style="156"/>
    <col min="8946" max="8946" width="22.85546875" style="156" customWidth="1"/>
    <col min="8947" max="8947" width="13.5703125" style="156" customWidth="1"/>
    <col min="8948" max="8948" width="9.140625" style="156"/>
    <col min="8949" max="8949" width="11.28515625" style="156" customWidth="1"/>
    <col min="8950" max="8950" width="13.42578125" style="156" customWidth="1"/>
    <col min="8951" max="8952" width="9.140625" style="156"/>
    <col min="8953" max="8953" width="20.28515625" style="156" customWidth="1"/>
    <col min="8954" max="8968" width="0" style="156" hidden="1" customWidth="1"/>
    <col min="8969" max="9201" width="9.140625" style="156"/>
    <col min="9202" max="9202" width="22.85546875" style="156" customWidth="1"/>
    <col min="9203" max="9203" width="13.5703125" style="156" customWidth="1"/>
    <col min="9204" max="9204" width="9.140625" style="156"/>
    <col min="9205" max="9205" width="11.28515625" style="156" customWidth="1"/>
    <col min="9206" max="9206" width="13.42578125" style="156" customWidth="1"/>
    <col min="9207" max="9208" width="9.140625" style="156"/>
    <col min="9209" max="9209" width="20.28515625" style="156" customWidth="1"/>
    <col min="9210" max="9224" width="0" style="156" hidden="1" customWidth="1"/>
    <col min="9225" max="9457" width="9.140625" style="156"/>
    <col min="9458" max="9458" width="22.85546875" style="156" customWidth="1"/>
    <col min="9459" max="9459" width="13.5703125" style="156" customWidth="1"/>
    <col min="9460" max="9460" width="9.140625" style="156"/>
    <col min="9461" max="9461" width="11.28515625" style="156" customWidth="1"/>
    <col min="9462" max="9462" width="13.42578125" style="156" customWidth="1"/>
    <col min="9463" max="9464" width="9.140625" style="156"/>
    <col min="9465" max="9465" width="20.28515625" style="156" customWidth="1"/>
    <col min="9466" max="9480" width="0" style="156" hidden="1" customWidth="1"/>
    <col min="9481" max="9713" width="9.140625" style="156"/>
    <col min="9714" max="9714" width="22.85546875" style="156" customWidth="1"/>
    <col min="9715" max="9715" width="13.5703125" style="156" customWidth="1"/>
    <col min="9716" max="9716" width="9.140625" style="156"/>
    <col min="9717" max="9717" width="11.28515625" style="156" customWidth="1"/>
    <col min="9718" max="9718" width="13.42578125" style="156" customWidth="1"/>
    <col min="9719" max="9720" width="9.140625" style="156"/>
    <col min="9721" max="9721" width="20.28515625" style="156" customWidth="1"/>
    <col min="9722" max="9736" width="0" style="156" hidden="1" customWidth="1"/>
    <col min="9737" max="9969" width="9.140625" style="156"/>
    <col min="9970" max="9970" width="22.85546875" style="156" customWidth="1"/>
    <col min="9971" max="9971" width="13.5703125" style="156" customWidth="1"/>
    <col min="9972" max="9972" width="9.140625" style="156"/>
    <col min="9973" max="9973" width="11.28515625" style="156" customWidth="1"/>
    <col min="9974" max="9974" width="13.42578125" style="156" customWidth="1"/>
    <col min="9975" max="9976" width="9.140625" style="156"/>
    <col min="9977" max="9977" width="20.28515625" style="156" customWidth="1"/>
    <col min="9978" max="9992" width="0" style="156" hidden="1" customWidth="1"/>
    <col min="9993" max="10225" width="9.140625" style="156"/>
    <col min="10226" max="10226" width="22.85546875" style="156" customWidth="1"/>
    <col min="10227" max="10227" width="13.5703125" style="156" customWidth="1"/>
    <col min="10228" max="10228" width="9.140625" style="156"/>
    <col min="10229" max="10229" width="11.28515625" style="156" customWidth="1"/>
    <col min="10230" max="10230" width="13.42578125" style="156" customWidth="1"/>
    <col min="10231" max="10232" width="9.140625" style="156"/>
    <col min="10233" max="10233" width="20.28515625" style="156" customWidth="1"/>
    <col min="10234" max="10248" width="0" style="156" hidden="1" customWidth="1"/>
    <col min="10249" max="10481" width="9.140625" style="156"/>
    <col min="10482" max="10482" width="22.85546875" style="156" customWidth="1"/>
    <col min="10483" max="10483" width="13.5703125" style="156" customWidth="1"/>
    <col min="10484" max="10484" width="9.140625" style="156"/>
    <col min="10485" max="10485" width="11.28515625" style="156" customWidth="1"/>
    <col min="10486" max="10486" width="13.42578125" style="156" customWidth="1"/>
    <col min="10487" max="10488" width="9.140625" style="156"/>
    <col min="10489" max="10489" width="20.28515625" style="156" customWidth="1"/>
    <col min="10490" max="10504" width="0" style="156" hidden="1" customWidth="1"/>
    <col min="10505" max="10737" width="9.140625" style="156"/>
    <col min="10738" max="10738" width="22.85546875" style="156" customWidth="1"/>
    <col min="10739" max="10739" width="13.5703125" style="156" customWidth="1"/>
    <col min="10740" max="10740" width="9.140625" style="156"/>
    <col min="10741" max="10741" width="11.28515625" style="156" customWidth="1"/>
    <col min="10742" max="10742" width="13.42578125" style="156" customWidth="1"/>
    <col min="10743" max="10744" width="9.140625" style="156"/>
    <col min="10745" max="10745" width="20.28515625" style="156" customWidth="1"/>
    <col min="10746" max="10760" width="0" style="156" hidden="1" customWidth="1"/>
    <col min="10761" max="10993" width="9.140625" style="156"/>
    <col min="10994" max="10994" width="22.85546875" style="156" customWidth="1"/>
    <col min="10995" max="10995" width="13.5703125" style="156" customWidth="1"/>
    <col min="10996" max="10996" width="9.140625" style="156"/>
    <col min="10997" max="10997" width="11.28515625" style="156" customWidth="1"/>
    <col min="10998" max="10998" width="13.42578125" style="156" customWidth="1"/>
    <col min="10999" max="11000" width="9.140625" style="156"/>
    <col min="11001" max="11001" width="20.28515625" style="156" customWidth="1"/>
    <col min="11002" max="11016" width="0" style="156" hidden="1" customWidth="1"/>
    <col min="11017" max="11249" width="9.140625" style="156"/>
    <col min="11250" max="11250" width="22.85546875" style="156" customWidth="1"/>
    <col min="11251" max="11251" width="13.5703125" style="156" customWidth="1"/>
    <col min="11252" max="11252" width="9.140625" style="156"/>
    <col min="11253" max="11253" width="11.28515625" style="156" customWidth="1"/>
    <col min="11254" max="11254" width="13.42578125" style="156" customWidth="1"/>
    <col min="11255" max="11256" width="9.140625" style="156"/>
    <col min="11257" max="11257" width="20.28515625" style="156" customWidth="1"/>
    <col min="11258" max="11272" width="0" style="156" hidden="1" customWidth="1"/>
    <col min="11273" max="11505" width="9.140625" style="156"/>
    <col min="11506" max="11506" width="22.85546875" style="156" customWidth="1"/>
    <col min="11507" max="11507" width="13.5703125" style="156" customWidth="1"/>
    <col min="11508" max="11508" width="9.140625" style="156"/>
    <col min="11509" max="11509" width="11.28515625" style="156" customWidth="1"/>
    <col min="11510" max="11510" width="13.42578125" style="156" customWidth="1"/>
    <col min="11511" max="11512" width="9.140625" style="156"/>
    <col min="11513" max="11513" width="20.28515625" style="156" customWidth="1"/>
    <col min="11514" max="11528" width="0" style="156" hidden="1" customWidth="1"/>
    <col min="11529" max="11761" width="9.140625" style="156"/>
    <col min="11762" max="11762" width="22.85546875" style="156" customWidth="1"/>
    <col min="11763" max="11763" width="13.5703125" style="156" customWidth="1"/>
    <col min="11764" max="11764" width="9.140625" style="156"/>
    <col min="11765" max="11765" width="11.28515625" style="156" customWidth="1"/>
    <col min="11766" max="11766" width="13.42578125" style="156" customWidth="1"/>
    <col min="11767" max="11768" width="9.140625" style="156"/>
    <col min="11769" max="11769" width="20.28515625" style="156" customWidth="1"/>
    <col min="11770" max="11784" width="0" style="156" hidden="1" customWidth="1"/>
    <col min="11785" max="12017" width="9.140625" style="156"/>
    <col min="12018" max="12018" width="22.85546875" style="156" customWidth="1"/>
    <col min="12019" max="12019" width="13.5703125" style="156" customWidth="1"/>
    <col min="12020" max="12020" width="9.140625" style="156"/>
    <col min="12021" max="12021" width="11.28515625" style="156" customWidth="1"/>
    <col min="12022" max="12022" width="13.42578125" style="156" customWidth="1"/>
    <col min="12023" max="12024" width="9.140625" style="156"/>
    <col min="12025" max="12025" width="20.28515625" style="156" customWidth="1"/>
    <col min="12026" max="12040" width="0" style="156" hidden="1" customWidth="1"/>
    <col min="12041" max="12273" width="9.140625" style="156"/>
    <col min="12274" max="12274" width="22.85546875" style="156" customWidth="1"/>
    <col min="12275" max="12275" width="13.5703125" style="156" customWidth="1"/>
    <col min="12276" max="12276" width="9.140625" style="156"/>
    <col min="12277" max="12277" width="11.28515625" style="156" customWidth="1"/>
    <col min="12278" max="12278" width="13.42578125" style="156" customWidth="1"/>
    <col min="12279" max="12280" width="9.140625" style="156"/>
    <col min="12281" max="12281" width="20.28515625" style="156" customWidth="1"/>
    <col min="12282" max="12296" width="0" style="156" hidden="1" customWidth="1"/>
    <col min="12297" max="12529" width="9.140625" style="156"/>
    <col min="12530" max="12530" width="22.85546875" style="156" customWidth="1"/>
    <col min="12531" max="12531" width="13.5703125" style="156" customWidth="1"/>
    <col min="12532" max="12532" width="9.140625" style="156"/>
    <col min="12533" max="12533" width="11.28515625" style="156" customWidth="1"/>
    <col min="12534" max="12534" width="13.42578125" style="156" customWidth="1"/>
    <col min="12535" max="12536" width="9.140625" style="156"/>
    <col min="12537" max="12537" width="20.28515625" style="156" customWidth="1"/>
    <col min="12538" max="12552" width="0" style="156" hidden="1" customWidth="1"/>
    <col min="12553" max="12785" width="9.140625" style="156"/>
    <col min="12786" max="12786" width="22.85546875" style="156" customWidth="1"/>
    <col min="12787" max="12787" width="13.5703125" style="156" customWidth="1"/>
    <col min="12788" max="12788" width="9.140625" style="156"/>
    <col min="12789" max="12789" width="11.28515625" style="156" customWidth="1"/>
    <col min="12790" max="12790" width="13.42578125" style="156" customWidth="1"/>
    <col min="12791" max="12792" width="9.140625" style="156"/>
    <col min="12793" max="12793" width="20.28515625" style="156" customWidth="1"/>
    <col min="12794" max="12808" width="0" style="156" hidden="1" customWidth="1"/>
    <col min="12809" max="13041" width="9.140625" style="156"/>
    <col min="13042" max="13042" width="22.85546875" style="156" customWidth="1"/>
    <col min="13043" max="13043" width="13.5703125" style="156" customWidth="1"/>
    <col min="13044" max="13044" width="9.140625" style="156"/>
    <col min="13045" max="13045" width="11.28515625" style="156" customWidth="1"/>
    <col min="13046" max="13046" width="13.42578125" style="156" customWidth="1"/>
    <col min="13047" max="13048" width="9.140625" style="156"/>
    <col min="13049" max="13049" width="20.28515625" style="156" customWidth="1"/>
    <col min="13050" max="13064" width="0" style="156" hidden="1" customWidth="1"/>
    <col min="13065" max="13297" width="9.140625" style="156"/>
    <col min="13298" max="13298" width="22.85546875" style="156" customWidth="1"/>
    <col min="13299" max="13299" width="13.5703125" style="156" customWidth="1"/>
    <col min="13300" max="13300" width="9.140625" style="156"/>
    <col min="13301" max="13301" width="11.28515625" style="156" customWidth="1"/>
    <col min="13302" max="13302" width="13.42578125" style="156" customWidth="1"/>
    <col min="13303" max="13304" width="9.140625" style="156"/>
    <col min="13305" max="13305" width="20.28515625" style="156" customWidth="1"/>
    <col min="13306" max="13320" width="0" style="156" hidden="1" customWidth="1"/>
    <col min="13321" max="13553" width="9.140625" style="156"/>
    <col min="13554" max="13554" width="22.85546875" style="156" customWidth="1"/>
    <col min="13555" max="13555" width="13.5703125" style="156" customWidth="1"/>
    <col min="13556" max="13556" width="9.140625" style="156"/>
    <col min="13557" max="13557" width="11.28515625" style="156" customWidth="1"/>
    <col min="13558" max="13558" width="13.42578125" style="156" customWidth="1"/>
    <col min="13559" max="13560" width="9.140625" style="156"/>
    <col min="13561" max="13561" width="20.28515625" style="156" customWidth="1"/>
    <col min="13562" max="13576" width="0" style="156" hidden="1" customWidth="1"/>
    <col min="13577" max="13809" width="9.140625" style="156"/>
    <col min="13810" max="13810" width="22.85546875" style="156" customWidth="1"/>
    <col min="13811" max="13811" width="13.5703125" style="156" customWidth="1"/>
    <col min="13812" max="13812" width="9.140625" style="156"/>
    <col min="13813" max="13813" width="11.28515625" style="156" customWidth="1"/>
    <col min="13814" max="13814" width="13.42578125" style="156" customWidth="1"/>
    <col min="13815" max="13816" width="9.140625" style="156"/>
    <col min="13817" max="13817" width="20.28515625" style="156" customWidth="1"/>
    <col min="13818" max="13832" width="0" style="156" hidden="1" customWidth="1"/>
    <col min="13833" max="14065" width="9.140625" style="156"/>
    <col min="14066" max="14066" width="22.85546875" style="156" customWidth="1"/>
    <col min="14067" max="14067" width="13.5703125" style="156" customWidth="1"/>
    <col min="14068" max="14068" width="9.140625" style="156"/>
    <col min="14069" max="14069" width="11.28515625" style="156" customWidth="1"/>
    <col min="14070" max="14070" width="13.42578125" style="156" customWidth="1"/>
    <col min="14071" max="14072" width="9.140625" style="156"/>
    <col min="14073" max="14073" width="20.28515625" style="156" customWidth="1"/>
    <col min="14074" max="14088" width="0" style="156" hidden="1" customWidth="1"/>
    <col min="14089" max="14321" width="9.140625" style="156"/>
    <col min="14322" max="14322" width="22.85546875" style="156" customWidth="1"/>
    <col min="14323" max="14323" width="13.5703125" style="156" customWidth="1"/>
    <col min="14324" max="14324" width="9.140625" style="156"/>
    <col min="14325" max="14325" width="11.28515625" style="156" customWidth="1"/>
    <col min="14326" max="14326" width="13.42578125" style="156" customWidth="1"/>
    <col min="14327" max="14328" width="9.140625" style="156"/>
    <col min="14329" max="14329" width="20.28515625" style="156" customWidth="1"/>
    <col min="14330" max="14344" width="0" style="156" hidden="1" customWidth="1"/>
    <col min="14345" max="14577" width="9.140625" style="156"/>
    <col min="14578" max="14578" width="22.85546875" style="156" customWidth="1"/>
    <col min="14579" max="14579" width="13.5703125" style="156" customWidth="1"/>
    <col min="14580" max="14580" width="9.140625" style="156"/>
    <col min="14581" max="14581" width="11.28515625" style="156" customWidth="1"/>
    <col min="14582" max="14582" width="13.42578125" style="156" customWidth="1"/>
    <col min="14583" max="14584" width="9.140625" style="156"/>
    <col min="14585" max="14585" width="20.28515625" style="156" customWidth="1"/>
    <col min="14586" max="14600" width="0" style="156" hidden="1" customWidth="1"/>
    <col min="14601" max="14833" width="9.140625" style="156"/>
    <col min="14834" max="14834" width="22.85546875" style="156" customWidth="1"/>
    <col min="14835" max="14835" width="13.5703125" style="156" customWidth="1"/>
    <col min="14836" max="14836" width="9.140625" style="156"/>
    <col min="14837" max="14837" width="11.28515625" style="156" customWidth="1"/>
    <col min="14838" max="14838" width="13.42578125" style="156" customWidth="1"/>
    <col min="14839" max="14840" width="9.140625" style="156"/>
    <col min="14841" max="14841" width="20.28515625" style="156" customWidth="1"/>
    <col min="14842" max="14856" width="0" style="156" hidden="1" customWidth="1"/>
    <col min="14857" max="15089" width="9.140625" style="156"/>
    <col min="15090" max="15090" width="22.85546875" style="156" customWidth="1"/>
    <col min="15091" max="15091" width="13.5703125" style="156" customWidth="1"/>
    <col min="15092" max="15092" width="9.140625" style="156"/>
    <col min="15093" max="15093" width="11.28515625" style="156" customWidth="1"/>
    <col min="15094" max="15094" width="13.42578125" style="156" customWidth="1"/>
    <col min="15095" max="15096" width="9.140625" style="156"/>
    <col min="15097" max="15097" width="20.28515625" style="156" customWidth="1"/>
    <col min="15098" max="15112" width="0" style="156" hidden="1" customWidth="1"/>
    <col min="15113" max="15345" width="9.140625" style="156"/>
    <col min="15346" max="15346" width="22.85546875" style="156" customWidth="1"/>
    <col min="15347" max="15347" width="13.5703125" style="156" customWidth="1"/>
    <col min="15348" max="15348" width="9.140625" style="156"/>
    <col min="15349" max="15349" width="11.28515625" style="156" customWidth="1"/>
    <col min="15350" max="15350" width="13.42578125" style="156" customWidth="1"/>
    <col min="15351" max="15352" width="9.140625" style="156"/>
    <col min="15353" max="15353" width="20.28515625" style="156" customWidth="1"/>
    <col min="15354" max="15368" width="0" style="156" hidden="1" customWidth="1"/>
    <col min="15369" max="15601" width="9.140625" style="156"/>
    <col min="15602" max="15602" width="22.85546875" style="156" customWidth="1"/>
    <col min="15603" max="15603" width="13.5703125" style="156" customWidth="1"/>
    <col min="15604" max="15604" width="9.140625" style="156"/>
    <col min="15605" max="15605" width="11.28515625" style="156" customWidth="1"/>
    <col min="15606" max="15606" width="13.42578125" style="156" customWidth="1"/>
    <col min="15607" max="15608" width="9.140625" style="156"/>
    <col min="15609" max="15609" width="20.28515625" style="156" customWidth="1"/>
    <col min="15610" max="15624" width="0" style="156" hidden="1" customWidth="1"/>
    <col min="15625" max="15857" width="9.140625" style="156"/>
    <col min="15858" max="15858" width="22.85546875" style="156" customWidth="1"/>
    <col min="15859" max="15859" width="13.5703125" style="156" customWidth="1"/>
    <col min="15860" max="15860" width="9.140625" style="156"/>
    <col min="15861" max="15861" width="11.28515625" style="156" customWidth="1"/>
    <col min="15862" max="15862" width="13.42578125" style="156" customWidth="1"/>
    <col min="15863" max="15864" width="9.140625" style="156"/>
    <col min="15865" max="15865" width="20.28515625" style="156" customWidth="1"/>
    <col min="15866" max="15880" width="0" style="156" hidden="1" customWidth="1"/>
    <col min="15881" max="16113" width="9.140625" style="156"/>
    <col min="16114" max="16114" width="22.85546875" style="156" customWidth="1"/>
    <col min="16115" max="16115" width="13.5703125" style="156" customWidth="1"/>
    <col min="16116" max="16116" width="9.140625" style="156"/>
    <col min="16117" max="16117" width="11.28515625" style="156" customWidth="1"/>
    <col min="16118" max="16118" width="13.42578125" style="156" customWidth="1"/>
    <col min="16119" max="16120" width="9.140625" style="156"/>
    <col min="16121" max="16121" width="20.28515625" style="156" customWidth="1"/>
    <col min="16122" max="16136" width="0" style="156" hidden="1" customWidth="1"/>
    <col min="16137" max="16384" width="9.140625" style="156"/>
  </cols>
  <sheetData>
    <row r="1" spans="1:11" ht="18.75" x14ac:dyDescent="0.3">
      <c r="A1" s="158"/>
      <c r="B1" s="158"/>
      <c r="C1" s="159"/>
      <c r="D1" s="159"/>
      <c r="E1" s="158"/>
      <c r="F1" s="170"/>
      <c r="G1" s="170"/>
      <c r="H1" s="170"/>
      <c r="I1" s="24" t="s">
        <v>1515</v>
      </c>
    </row>
    <row r="2" spans="1:11" ht="17.25" customHeight="1" x14ac:dyDescent="0.25">
      <c r="A2" s="155"/>
      <c r="B2" s="155"/>
      <c r="C2" s="155"/>
      <c r="D2" s="155"/>
      <c r="E2" s="155"/>
      <c r="F2" s="170"/>
      <c r="G2" s="170"/>
      <c r="H2" s="170"/>
      <c r="I2" s="24" t="s">
        <v>261</v>
      </c>
    </row>
    <row r="3" spans="1:11" ht="18.75" x14ac:dyDescent="0.3">
      <c r="A3" s="158"/>
      <c r="B3" s="158"/>
      <c r="C3" s="159"/>
      <c r="D3" s="159"/>
      <c r="E3" s="158"/>
      <c r="F3" s="170"/>
      <c r="G3" s="170"/>
      <c r="H3" s="170"/>
      <c r="I3" s="24" t="s">
        <v>1516</v>
      </c>
    </row>
    <row r="4" spans="1:11" ht="18.75" x14ac:dyDescent="0.3">
      <c r="A4" s="158"/>
      <c r="B4" s="158"/>
      <c r="C4" s="158"/>
      <c r="D4" s="159"/>
      <c r="E4" s="159"/>
      <c r="F4" s="160"/>
      <c r="G4" s="160"/>
      <c r="H4" s="160"/>
    </row>
    <row r="5" spans="1:11" ht="12.75" customHeight="1" x14ac:dyDescent="0.2">
      <c r="A5" s="281" t="s">
        <v>1414</v>
      </c>
      <c r="B5" s="281"/>
      <c r="C5" s="281"/>
      <c r="D5" s="281"/>
      <c r="E5" s="281"/>
      <c r="F5" s="281"/>
      <c r="G5" s="281"/>
      <c r="H5" s="281"/>
      <c r="I5" s="281"/>
    </row>
    <row r="6" spans="1:11" ht="79.5" customHeight="1" x14ac:dyDescent="0.2">
      <c r="A6" s="281"/>
      <c r="B6" s="281"/>
      <c r="C6" s="281"/>
      <c r="D6" s="281"/>
      <c r="E6" s="281"/>
      <c r="F6" s="281"/>
      <c r="G6" s="281"/>
      <c r="H6" s="281"/>
      <c r="I6" s="281"/>
    </row>
    <row r="7" spans="1:11" ht="18.75" x14ac:dyDescent="0.3">
      <c r="A7" s="158"/>
      <c r="B7" s="158"/>
      <c r="C7" s="158"/>
      <c r="D7" s="298"/>
      <c r="E7" s="298"/>
      <c r="F7" s="298"/>
      <c r="G7" s="299" t="s">
        <v>1415</v>
      </c>
      <c r="H7" s="299"/>
    </row>
    <row r="8" spans="1:11" ht="18.75" customHeight="1" x14ac:dyDescent="0.3">
      <c r="A8" s="158"/>
      <c r="B8" s="282" t="s">
        <v>1374</v>
      </c>
      <c r="C8" s="282" t="s">
        <v>2</v>
      </c>
      <c r="D8" s="284" t="s">
        <v>1375</v>
      </c>
      <c r="E8" s="284"/>
      <c r="F8" s="282" t="s">
        <v>2</v>
      </c>
      <c r="G8" s="285" t="s">
        <v>1376</v>
      </c>
      <c r="H8" s="286"/>
      <c r="K8" s="161">
        <f>1.07472585*1.32268028</f>
        <v>1.4215186882012381</v>
      </c>
    </row>
    <row r="9" spans="1:11" ht="18.75" customHeight="1" x14ac:dyDescent="0.3">
      <c r="A9" s="158"/>
      <c r="B9" s="283"/>
      <c r="C9" s="283"/>
      <c r="D9" s="284"/>
      <c r="E9" s="284"/>
      <c r="F9" s="283"/>
      <c r="G9" s="287"/>
      <c r="H9" s="288"/>
    </row>
    <row r="10" spans="1:11" ht="21" customHeight="1" x14ac:dyDescent="0.3">
      <c r="A10" s="158"/>
      <c r="B10" s="162" t="s">
        <v>1416</v>
      </c>
      <c r="C10" s="163" t="s">
        <v>1417</v>
      </c>
      <c r="D10" s="294">
        <v>134.39037678254505</v>
      </c>
      <c r="E10" s="295"/>
      <c r="F10" s="163" t="s">
        <v>1418</v>
      </c>
      <c r="G10" s="296">
        <v>134.39037678254505</v>
      </c>
      <c r="H10" s="297"/>
    </row>
    <row r="11" spans="1:11" ht="21" customHeight="1" x14ac:dyDescent="0.3">
      <c r="A11" s="158"/>
      <c r="B11" s="162" t="s">
        <v>1419</v>
      </c>
      <c r="C11" s="163" t="s">
        <v>1420</v>
      </c>
      <c r="D11" s="294">
        <v>1488.8702436482129</v>
      </c>
      <c r="E11" s="295"/>
      <c r="F11" s="163" t="s">
        <v>1421</v>
      </c>
      <c r="G11" s="296">
        <v>1488.8702436482129</v>
      </c>
      <c r="H11" s="297"/>
    </row>
    <row r="12" spans="1:11" ht="21" customHeight="1" x14ac:dyDescent="0.3">
      <c r="A12" s="158"/>
      <c r="B12" s="162" t="s">
        <v>1422</v>
      </c>
      <c r="C12" s="163" t="s">
        <v>1423</v>
      </c>
      <c r="D12" s="294">
        <v>134.39037678254505</v>
      </c>
      <c r="E12" s="295"/>
      <c r="F12" s="163" t="s">
        <v>1424</v>
      </c>
      <c r="G12" s="296">
        <v>134.39037678254505</v>
      </c>
      <c r="H12" s="297"/>
    </row>
    <row r="13" spans="1:11" ht="21" customHeight="1" x14ac:dyDescent="0.3">
      <c r="A13" s="158"/>
      <c r="B13" s="162" t="s">
        <v>1425</v>
      </c>
      <c r="C13" s="163" t="s">
        <v>1426</v>
      </c>
      <c r="D13" s="294">
        <v>378.09554068776532</v>
      </c>
      <c r="E13" s="295"/>
      <c r="F13" s="163" t="s">
        <v>1427</v>
      </c>
      <c r="G13" s="296">
        <v>378.09554068776532</v>
      </c>
      <c r="H13" s="297"/>
    </row>
    <row r="14" spans="1:11" ht="21" customHeight="1" x14ac:dyDescent="0.3">
      <c r="A14" s="158"/>
      <c r="B14" s="162" t="s">
        <v>1428</v>
      </c>
      <c r="C14" s="163" t="s">
        <v>1429</v>
      </c>
      <c r="D14" s="294">
        <v>134.39037678254505</v>
      </c>
      <c r="E14" s="295"/>
      <c r="F14" s="163" t="s">
        <v>1430</v>
      </c>
      <c r="G14" s="296">
        <v>134.39037678254505</v>
      </c>
      <c r="H14" s="297"/>
    </row>
    <row r="15" spans="1:11" ht="21" customHeight="1" x14ac:dyDescent="0.3">
      <c r="A15" s="158"/>
      <c r="B15" s="162" t="s">
        <v>1431</v>
      </c>
      <c r="C15" s="163" t="s">
        <v>1432</v>
      </c>
      <c r="D15" s="294">
        <v>134.39037678254505</v>
      </c>
      <c r="E15" s="295"/>
      <c r="F15" s="163" t="s">
        <v>1433</v>
      </c>
      <c r="G15" s="296">
        <v>134.39037678254505</v>
      </c>
      <c r="H15" s="297"/>
    </row>
    <row r="16" spans="1:11" ht="21" customHeight="1" x14ac:dyDescent="0.3">
      <c r="A16" s="158"/>
      <c r="B16" s="162" t="s">
        <v>1434</v>
      </c>
      <c r="C16" s="163" t="s">
        <v>1435</v>
      </c>
      <c r="D16" s="294">
        <v>248.63783375327856</v>
      </c>
      <c r="E16" s="295"/>
      <c r="F16" s="163" t="s">
        <v>1436</v>
      </c>
      <c r="G16" s="296">
        <v>248.63783375327856</v>
      </c>
      <c r="H16" s="297"/>
    </row>
    <row r="17" spans="1:8" ht="21" customHeight="1" x14ac:dyDescent="0.3">
      <c r="A17" s="158"/>
      <c r="B17" s="162" t="s">
        <v>1437</v>
      </c>
      <c r="C17" s="163" t="s">
        <v>1438</v>
      </c>
      <c r="D17" s="294">
        <v>134.39037678254505</v>
      </c>
      <c r="E17" s="295"/>
      <c r="F17" s="163" t="s">
        <v>1439</v>
      </c>
      <c r="G17" s="296">
        <v>134.39037678254505</v>
      </c>
      <c r="H17" s="297"/>
    </row>
    <row r="18" spans="1:8" ht="21" customHeight="1" x14ac:dyDescent="0.3">
      <c r="A18" s="158"/>
      <c r="B18" s="162" t="s">
        <v>1440</v>
      </c>
      <c r="C18" s="163" t="s">
        <v>1441</v>
      </c>
      <c r="D18" s="294">
        <v>134.39037678254505</v>
      </c>
      <c r="E18" s="295"/>
      <c r="F18" s="163" t="s">
        <v>1442</v>
      </c>
      <c r="G18" s="296">
        <v>134.39037678254505</v>
      </c>
      <c r="H18" s="297"/>
    </row>
    <row r="19" spans="1:8" ht="21" customHeight="1" x14ac:dyDescent="0.3">
      <c r="A19" s="158"/>
      <c r="B19" s="162" t="s">
        <v>1443</v>
      </c>
      <c r="C19" s="163" t="s">
        <v>1444</v>
      </c>
      <c r="D19" s="294">
        <v>134.39037678254505</v>
      </c>
      <c r="E19" s="295"/>
      <c r="F19" s="163" t="s">
        <v>1445</v>
      </c>
      <c r="G19" s="296">
        <v>134.39037678254505</v>
      </c>
      <c r="H19" s="297"/>
    </row>
    <row r="20" spans="1:8" ht="21" customHeight="1" x14ac:dyDescent="0.3">
      <c r="A20" s="158"/>
      <c r="B20" s="162" t="s">
        <v>1446</v>
      </c>
      <c r="C20" s="163" t="s">
        <v>1447</v>
      </c>
      <c r="D20" s="294">
        <v>134.39037678254505</v>
      </c>
      <c r="E20" s="295"/>
      <c r="F20" s="163" t="s">
        <v>1448</v>
      </c>
      <c r="G20" s="296">
        <v>134.39037678254505</v>
      </c>
      <c r="H20" s="297"/>
    </row>
    <row r="21" spans="1:8" ht="21" customHeight="1" x14ac:dyDescent="0.3">
      <c r="A21" s="158"/>
      <c r="B21" s="162" t="s">
        <v>1449</v>
      </c>
      <c r="C21" s="163" t="s">
        <v>1450</v>
      </c>
      <c r="D21" s="294">
        <v>134.39037678254505</v>
      </c>
      <c r="E21" s="295"/>
      <c r="F21" s="163" t="s">
        <v>1451</v>
      </c>
      <c r="G21" s="296">
        <v>134.39037678254505</v>
      </c>
      <c r="H21" s="297"/>
    </row>
    <row r="22" spans="1:8" ht="18.75" x14ac:dyDescent="0.3">
      <c r="A22" s="158"/>
      <c r="B22" s="164" t="s">
        <v>1452</v>
      </c>
      <c r="C22" s="165" t="s">
        <v>1453</v>
      </c>
      <c r="D22" s="300">
        <v>583.24911776896795</v>
      </c>
      <c r="E22" s="301"/>
      <c r="F22" s="165" t="s">
        <v>1454</v>
      </c>
      <c r="G22" s="302">
        <v>583.24911776896795</v>
      </c>
      <c r="H22" s="303"/>
    </row>
    <row r="23" spans="1:8" ht="18.75" x14ac:dyDescent="0.3">
      <c r="A23" s="158"/>
      <c r="B23" s="164" t="s">
        <v>1455</v>
      </c>
      <c r="C23" s="165" t="s">
        <v>1456</v>
      </c>
      <c r="D23" s="300">
        <v>134.39037678254505</v>
      </c>
      <c r="E23" s="301"/>
      <c r="F23" s="165" t="s">
        <v>1457</v>
      </c>
      <c r="G23" s="302">
        <v>134.39037678254505</v>
      </c>
      <c r="H23" s="303"/>
    </row>
    <row r="24" spans="1:8" ht="18.75" x14ac:dyDescent="0.3">
      <c r="A24" s="158"/>
      <c r="B24" s="164" t="s">
        <v>1458</v>
      </c>
      <c r="C24" s="165" t="s">
        <v>1459</v>
      </c>
      <c r="D24" s="300">
        <v>134.39037678254505</v>
      </c>
      <c r="E24" s="301"/>
      <c r="F24" s="165" t="s">
        <v>1460</v>
      </c>
      <c r="G24" s="302">
        <v>134.39037678254505</v>
      </c>
      <c r="H24" s="303"/>
    </row>
    <row r="25" spans="1:8" ht="18.75" x14ac:dyDescent="0.3">
      <c r="A25" s="158"/>
      <c r="B25" s="164" t="s">
        <v>1461</v>
      </c>
      <c r="C25" s="165" t="s">
        <v>1462</v>
      </c>
      <c r="D25" s="300">
        <v>134.39037678254505</v>
      </c>
      <c r="E25" s="301"/>
      <c r="F25" s="165" t="s">
        <v>1463</v>
      </c>
      <c r="G25" s="302">
        <v>134.39037678254505</v>
      </c>
      <c r="H25" s="303"/>
    </row>
    <row r="26" spans="1:8" ht="18.75" x14ac:dyDescent="0.3">
      <c r="A26" s="158"/>
      <c r="B26" s="164" t="s">
        <v>1464</v>
      </c>
      <c r="C26" s="165" t="s">
        <v>1465</v>
      </c>
      <c r="D26" s="304">
        <v>276.54224560266886</v>
      </c>
      <c r="E26" s="304"/>
      <c r="F26" s="165" t="s">
        <v>1466</v>
      </c>
      <c r="G26" s="302">
        <v>276.54224560266886</v>
      </c>
      <c r="H26" s="303"/>
    </row>
    <row r="27" spans="1:8" ht="18.75" x14ac:dyDescent="0.3">
      <c r="A27" s="158"/>
      <c r="B27" s="164" t="s">
        <v>1467</v>
      </c>
      <c r="C27" s="165" t="s">
        <v>1468</v>
      </c>
      <c r="D27" s="300">
        <v>134.39037678254505</v>
      </c>
      <c r="E27" s="301"/>
      <c r="F27" s="165" t="s">
        <v>1469</v>
      </c>
      <c r="G27" s="302">
        <v>134.39037678254505</v>
      </c>
      <c r="H27" s="303"/>
    </row>
    <row r="28" spans="1:8" ht="18.75" x14ac:dyDescent="0.3">
      <c r="A28" s="158"/>
      <c r="B28" s="166" t="s">
        <v>1470</v>
      </c>
      <c r="C28" s="167" t="s">
        <v>1471</v>
      </c>
      <c r="D28" s="304">
        <v>645.89544635799655</v>
      </c>
      <c r="E28" s="304"/>
      <c r="F28" s="167" t="s">
        <v>1472</v>
      </c>
      <c r="G28" s="302">
        <v>611.52312447729059</v>
      </c>
      <c r="H28" s="303"/>
    </row>
    <row r="29" spans="1:8" ht="18.75" x14ac:dyDescent="0.3">
      <c r="A29" s="158"/>
      <c r="B29" s="166" t="s">
        <v>1473</v>
      </c>
      <c r="C29" s="167" t="s">
        <v>1474</v>
      </c>
      <c r="D29" s="304">
        <v>179.9216203656307</v>
      </c>
      <c r="E29" s="304"/>
      <c r="F29" s="167" t="s">
        <v>1475</v>
      </c>
      <c r="G29" s="302">
        <v>179.9216203656307</v>
      </c>
      <c r="H29" s="303"/>
    </row>
    <row r="30" spans="1:8" ht="18.75" x14ac:dyDescent="0.3">
      <c r="A30" s="158"/>
      <c r="B30" s="164" t="s">
        <v>1476</v>
      </c>
      <c r="C30" s="165" t="s">
        <v>1477</v>
      </c>
      <c r="D30" s="304">
        <v>179.9216203656307</v>
      </c>
      <c r="E30" s="304"/>
      <c r="F30" s="165" t="s">
        <v>1478</v>
      </c>
      <c r="G30" s="302">
        <v>179.9216203656307</v>
      </c>
      <c r="H30" s="303"/>
    </row>
    <row r="31" spans="1:8" ht="18.75" x14ac:dyDescent="0.3">
      <c r="A31" s="158"/>
      <c r="B31" s="164" t="s">
        <v>1479</v>
      </c>
      <c r="C31" s="165" t="s">
        <v>1480</v>
      </c>
      <c r="D31" s="304">
        <v>388.00352594452789</v>
      </c>
      <c r="E31" s="304"/>
      <c r="F31" s="165" t="s">
        <v>1481</v>
      </c>
      <c r="G31" s="302">
        <v>388.00352594452789</v>
      </c>
      <c r="H31" s="303"/>
    </row>
    <row r="32" spans="1:8" ht="18.75" x14ac:dyDescent="0.3">
      <c r="A32" s="158"/>
      <c r="B32" s="164" t="s">
        <v>1482</v>
      </c>
      <c r="C32" s="165" t="s">
        <v>1483</v>
      </c>
      <c r="D32" s="304">
        <v>1415.2600000000002</v>
      </c>
      <c r="E32" s="304"/>
      <c r="F32" s="165" t="s">
        <v>1484</v>
      </c>
      <c r="G32" s="302">
        <v>1977.4462167829781</v>
      </c>
      <c r="H32" s="303"/>
    </row>
    <row r="33" spans="1:8" ht="18.75" x14ac:dyDescent="0.3">
      <c r="A33" s="158"/>
      <c r="B33" s="164" t="s">
        <v>1485</v>
      </c>
      <c r="C33" s="165" t="s">
        <v>1486</v>
      </c>
      <c r="D33" s="304">
        <v>134.39037678254505</v>
      </c>
      <c r="E33" s="304"/>
      <c r="F33" s="165" t="s">
        <v>1487</v>
      </c>
      <c r="G33" s="302">
        <v>134.39037678254505</v>
      </c>
      <c r="H33" s="303"/>
    </row>
    <row r="34" spans="1:8" ht="18.75" x14ac:dyDescent="0.3">
      <c r="B34" s="164" t="s">
        <v>1488</v>
      </c>
      <c r="C34" s="168" t="s">
        <v>1489</v>
      </c>
      <c r="D34" s="304">
        <v>134.39037678254505</v>
      </c>
      <c r="E34" s="304"/>
      <c r="F34" s="168" t="s">
        <v>1490</v>
      </c>
      <c r="G34" s="302">
        <v>134.39037678254505</v>
      </c>
      <c r="H34" s="303"/>
    </row>
    <row r="35" spans="1:8" ht="18.75" x14ac:dyDescent="0.3">
      <c r="B35" s="164" t="s">
        <v>1491</v>
      </c>
      <c r="C35" s="168" t="s">
        <v>1492</v>
      </c>
      <c r="D35" s="304">
        <v>819.86090342006401</v>
      </c>
      <c r="E35" s="304"/>
      <c r="F35" s="168" t="s">
        <v>1493</v>
      </c>
      <c r="G35" s="302">
        <v>819.86090342006401</v>
      </c>
      <c r="H35" s="303"/>
    </row>
    <row r="36" spans="1:8" ht="18.75" x14ac:dyDescent="0.3">
      <c r="B36" s="164" t="s">
        <v>1494</v>
      </c>
      <c r="C36" s="168" t="s">
        <v>1495</v>
      </c>
      <c r="D36" s="304">
        <v>222.66668731984191</v>
      </c>
      <c r="E36" s="304"/>
      <c r="F36" s="168" t="s">
        <v>1496</v>
      </c>
      <c r="G36" s="302">
        <v>222.66668731984191</v>
      </c>
      <c r="H36" s="303"/>
    </row>
    <row r="37" spans="1:8" ht="18.75" x14ac:dyDescent="0.3">
      <c r="B37" s="164" t="s">
        <v>1497</v>
      </c>
      <c r="C37" s="168" t="s">
        <v>1498</v>
      </c>
      <c r="D37" s="304">
        <v>292.83284976945504</v>
      </c>
      <c r="E37" s="304"/>
      <c r="F37" s="168" t="s">
        <v>1499</v>
      </c>
      <c r="G37" s="302">
        <v>258.46052788874908</v>
      </c>
      <c r="H37" s="303"/>
    </row>
    <row r="38" spans="1:8" ht="18.75" x14ac:dyDescent="0.3">
      <c r="B38" s="164" t="s">
        <v>1500</v>
      </c>
      <c r="C38" s="168" t="s">
        <v>1501</v>
      </c>
      <c r="D38" s="304">
        <v>134.39037678254505</v>
      </c>
      <c r="E38" s="304"/>
      <c r="F38" s="168" t="s">
        <v>1502</v>
      </c>
      <c r="G38" s="302">
        <v>134.39037678254505</v>
      </c>
      <c r="H38" s="303"/>
    </row>
    <row r="39" spans="1:8" ht="18.75" x14ac:dyDescent="0.3">
      <c r="B39" s="164" t="s">
        <v>1503</v>
      </c>
      <c r="C39" s="168" t="s">
        <v>1504</v>
      </c>
      <c r="D39" s="304">
        <v>1955.2705252470389</v>
      </c>
      <c r="E39" s="304"/>
      <c r="F39" s="168" t="s">
        <v>1505</v>
      </c>
      <c r="G39" s="302">
        <v>1920.8982033663328</v>
      </c>
      <c r="H39" s="303"/>
    </row>
    <row r="40" spans="1:8" ht="18.75" x14ac:dyDescent="0.3">
      <c r="B40" s="164" t="s">
        <v>1506</v>
      </c>
      <c r="C40" s="168" t="s">
        <v>1507</v>
      </c>
      <c r="D40" s="304">
        <v>1072.7490780510643</v>
      </c>
      <c r="E40" s="304"/>
      <c r="F40" s="168" t="s">
        <v>1508</v>
      </c>
      <c r="G40" s="302">
        <v>1038.3767561703585</v>
      </c>
      <c r="H40" s="303"/>
    </row>
    <row r="41" spans="1:8" ht="18.75" x14ac:dyDescent="0.3">
      <c r="B41" s="164" t="s">
        <v>1509</v>
      </c>
      <c r="C41" s="168" t="s">
        <v>1510</v>
      </c>
      <c r="D41" s="304">
        <v>1072.7490780510643</v>
      </c>
      <c r="E41" s="304"/>
      <c r="F41" s="168" t="s">
        <v>1511</v>
      </c>
      <c r="G41" s="302">
        <v>1038.3767561703585</v>
      </c>
      <c r="H41" s="303"/>
    </row>
    <row r="42" spans="1:8" ht="18.75" x14ac:dyDescent="0.3">
      <c r="B42" s="164" t="s">
        <v>1512</v>
      </c>
      <c r="C42" s="168" t="s">
        <v>1513</v>
      </c>
      <c r="D42" s="304">
        <v>1072.7490780510643</v>
      </c>
      <c r="E42" s="304"/>
      <c r="F42" s="168" t="s">
        <v>1514</v>
      </c>
      <c r="G42" s="302">
        <v>1038.3767561703585</v>
      </c>
      <c r="H42" s="303"/>
    </row>
    <row r="43" spans="1:8" ht="18.75" x14ac:dyDescent="0.3">
      <c r="B43" s="169"/>
      <c r="C43" s="169"/>
      <c r="D43" s="169"/>
      <c r="E43" s="169"/>
      <c r="F43" s="169"/>
      <c r="G43" s="169"/>
      <c r="H43" s="169"/>
    </row>
  </sheetData>
  <mergeCells count="74">
    <mergeCell ref="D41:E41"/>
    <mergeCell ref="G41:H41"/>
    <mergeCell ref="D42:E42"/>
    <mergeCell ref="G42:H42"/>
    <mergeCell ref="D39:E39"/>
    <mergeCell ref="G39:H39"/>
    <mergeCell ref="D40:E40"/>
    <mergeCell ref="G40:H40"/>
    <mergeCell ref="D37:E37"/>
    <mergeCell ref="G37:H37"/>
    <mergeCell ref="D38:E38"/>
    <mergeCell ref="G38:H38"/>
    <mergeCell ref="D35:E35"/>
    <mergeCell ref="G35:H35"/>
    <mergeCell ref="D36:E36"/>
    <mergeCell ref="G36:H36"/>
    <mergeCell ref="D33:E33"/>
    <mergeCell ref="G33:H33"/>
    <mergeCell ref="D34:E34"/>
    <mergeCell ref="G34:H34"/>
    <mergeCell ref="D31:E31"/>
    <mergeCell ref="G31:H31"/>
    <mergeCell ref="D32:E32"/>
    <mergeCell ref="G32:H32"/>
    <mergeCell ref="D29:E29"/>
    <mergeCell ref="G29:H29"/>
    <mergeCell ref="D30:E30"/>
    <mergeCell ref="G30:H30"/>
    <mergeCell ref="D27:E27"/>
    <mergeCell ref="G27:H27"/>
    <mergeCell ref="D28:E28"/>
    <mergeCell ref="G28:H28"/>
    <mergeCell ref="D25:E25"/>
    <mergeCell ref="G25:H25"/>
    <mergeCell ref="D26:E26"/>
    <mergeCell ref="G26:H26"/>
    <mergeCell ref="D23:E23"/>
    <mergeCell ref="G23:H23"/>
    <mergeCell ref="D24:E24"/>
    <mergeCell ref="G24:H24"/>
    <mergeCell ref="D21:E21"/>
    <mergeCell ref="G21:H21"/>
    <mergeCell ref="D22:E22"/>
    <mergeCell ref="G22:H22"/>
    <mergeCell ref="D19:E19"/>
    <mergeCell ref="G19:H19"/>
    <mergeCell ref="D20:E20"/>
    <mergeCell ref="G20:H20"/>
    <mergeCell ref="D17:E17"/>
    <mergeCell ref="G17:H17"/>
    <mergeCell ref="D18:E18"/>
    <mergeCell ref="G18:H18"/>
    <mergeCell ref="D15:E15"/>
    <mergeCell ref="G15:H15"/>
    <mergeCell ref="D16:E16"/>
    <mergeCell ref="G16:H16"/>
    <mergeCell ref="D13:E13"/>
    <mergeCell ref="G13:H13"/>
    <mergeCell ref="D14:E14"/>
    <mergeCell ref="G14:H14"/>
    <mergeCell ref="D11:E11"/>
    <mergeCell ref="G11:H11"/>
    <mergeCell ref="D12:E12"/>
    <mergeCell ref="G12:H12"/>
    <mergeCell ref="A5:I6"/>
    <mergeCell ref="D10:E10"/>
    <mergeCell ref="G10:H10"/>
    <mergeCell ref="D7:F7"/>
    <mergeCell ref="G7:H7"/>
    <mergeCell ref="B8:B9"/>
    <mergeCell ref="C8:C9"/>
    <mergeCell ref="D8:E9"/>
    <mergeCell ref="F8:F9"/>
    <mergeCell ref="G8:H9"/>
  </mergeCells>
  <pageMargins left="0.7" right="0.7" top="0.75" bottom="0.75" header="0.3" footer="0.3"/>
  <pageSetup paperSize="9" scale="7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>
      <selection activeCell="G1" sqref="G1:G3"/>
    </sheetView>
  </sheetViews>
  <sheetFormatPr defaultRowHeight="18.75" x14ac:dyDescent="0.3"/>
  <cols>
    <col min="1" max="1" width="9.140625" style="171"/>
    <col min="2" max="2" width="49.85546875" style="171" customWidth="1"/>
    <col min="3" max="3" width="12" style="171" customWidth="1"/>
    <col min="4" max="4" width="8.140625" style="171" customWidth="1"/>
    <col min="5" max="5" width="18.7109375" style="171" customWidth="1"/>
    <col min="6" max="6" width="7.5703125" style="171" customWidth="1"/>
    <col min="7" max="7" width="17" style="171" customWidth="1"/>
    <col min="8" max="8" width="10.85546875" style="171" customWidth="1"/>
    <col min="9" max="236" width="9.140625" style="171"/>
    <col min="237" max="237" width="49.85546875" style="171" customWidth="1"/>
    <col min="238" max="238" width="12" style="171" customWidth="1"/>
    <col min="239" max="239" width="8.140625" style="171" customWidth="1"/>
    <col min="240" max="240" width="18.7109375" style="171" customWidth="1"/>
    <col min="241" max="241" width="7.5703125" style="171" customWidth="1"/>
    <col min="242" max="242" width="17" style="171" customWidth="1"/>
    <col min="243" max="243" width="10.85546875" style="171" customWidth="1"/>
    <col min="244" max="244" width="9.140625" style="171" customWidth="1"/>
    <col min="245" max="263" width="0" style="171" hidden="1" customWidth="1"/>
    <col min="264" max="492" width="9.140625" style="171"/>
    <col min="493" max="493" width="49.85546875" style="171" customWidth="1"/>
    <col min="494" max="494" width="12" style="171" customWidth="1"/>
    <col min="495" max="495" width="8.140625" style="171" customWidth="1"/>
    <col min="496" max="496" width="18.7109375" style="171" customWidth="1"/>
    <col min="497" max="497" width="7.5703125" style="171" customWidth="1"/>
    <col min="498" max="498" width="17" style="171" customWidth="1"/>
    <col min="499" max="499" width="10.85546875" style="171" customWidth="1"/>
    <col min="500" max="500" width="9.140625" style="171" customWidth="1"/>
    <col min="501" max="519" width="0" style="171" hidden="1" customWidth="1"/>
    <col min="520" max="748" width="9.140625" style="171"/>
    <col min="749" max="749" width="49.85546875" style="171" customWidth="1"/>
    <col min="750" max="750" width="12" style="171" customWidth="1"/>
    <col min="751" max="751" width="8.140625" style="171" customWidth="1"/>
    <col min="752" max="752" width="18.7109375" style="171" customWidth="1"/>
    <col min="753" max="753" width="7.5703125" style="171" customWidth="1"/>
    <col min="754" max="754" width="17" style="171" customWidth="1"/>
    <col min="755" max="755" width="10.85546875" style="171" customWidth="1"/>
    <col min="756" max="756" width="9.140625" style="171" customWidth="1"/>
    <col min="757" max="775" width="0" style="171" hidden="1" customWidth="1"/>
    <col min="776" max="1004" width="9.140625" style="171"/>
    <col min="1005" max="1005" width="49.85546875" style="171" customWidth="1"/>
    <col min="1006" max="1006" width="12" style="171" customWidth="1"/>
    <col min="1007" max="1007" width="8.140625" style="171" customWidth="1"/>
    <col min="1008" max="1008" width="18.7109375" style="171" customWidth="1"/>
    <col min="1009" max="1009" width="7.5703125" style="171" customWidth="1"/>
    <col min="1010" max="1010" width="17" style="171" customWidth="1"/>
    <col min="1011" max="1011" width="10.85546875" style="171" customWidth="1"/>
    <col min="1012" max="1012" width="9.140625" style="171" customWidth="1"/>
    <col min="1013" max="1031" width="0" style="171" hidden="1" customWidth="1"/>
    <col min="1032" max="1260" width="9.140625" style="171"/>
    <col min="1261" max="1261" width="49.85546875" style="171" customWidth="1"/>
    <col min="1262" max="1262" width="12" style="171" customWidth="1"/>
    <col min="1263" max="1263" width="8.140625" style="171" customWidth="1"/>
    <col min="1264" max="1264" width="18.7109375" style="171" customWidth="1"/>
    <col min="1265" max="1265" width="7.5703125" style="171" customWidth="1"/>
    <col min="1266" max="1266" width="17" style="171" customWidth="1"/>
    <col min="1267" max="1267" width="10.85546875" style="171" customWidth="1"/>
    <col min="1268" max="1268" width="9.140625" style="171" customWidth="1"/>
    <col min="1269" max="1287" width="0" style="171" hidden="1" customWidth="1"/>
    <col min="1288" max="1516" width="9.140625" style="171"/>
    <col min="1517" max="1517" width="49.85546875" style="171" customWidth="1"/>
    <col min="1518" max="1518" width="12" style="171" customWidth="1"/>
    <col min="1519" max="1519" width="8.140625" style="171" customWidth="1"/>
    <col min="1520" max="1520" width="18.7109375" style="171" customWidth="1"/>
    <col min="1521" max="1521" width="7.5703125" style="171" customWidth="1"/>
    <col min="1522" max="1522" width="17" style="171" customWidth="1"/>
    <col min="1523" max="1523" width="10.85546875" style="171" customWidth="1"/>
    <col min="1524" max="1524" width="9.140625" style="171" customWidth="1"/>
    <col min="1525" max="1543" width="0" style="171" hidden="1" customWidth="1"/>
    <col min="1544" max="1772" width="9.140625" style="171"/>
    <col min="1773" max="1773" width="49.85546875" style="171" customWidth="1"/>
    <col min="1774" max="1774" width="12" style="171" customWidth="1"/>
    <col min="1775" max="1775" width="8.140625" style="171" customWidth="1"/>
    <col min="1776" max="1776" width="18.7109375" style="171" customWidth="1"/>
    <col min="1777" max="1777" width="7.5703125" style="171" customWidth="1"/>
    <col min="1778" max="1778" width="17" style="171" customWidth="1"/>
    <col min="1779" max="1779" width="10.85546875" style="171" customWidth="1"/>
    <col min="1780" max="1780" width="9.140625" style="171" customWidth="1"/>
    <col min="1781" max="1799" width="0" style="171" hidden="1" customWidth="1"/>
    <col min="1800" max="2028" width="9.140625" style="171"/>
    <col min="2029" max="2029" width="49.85546875" style="171" customWidth="1"/>
    <col min="2030" max="2030" width="12" style="171" customWidth="1"/>
    <col min="2031" max="2031" width="8.140625" style="171" customWidth="1"/>
    <col min="2032" max="2032" width="18.7109375" style="171" customWidth="1"/>
    <col min="2033" max="2033" width="7.5703125" style="171" customWidth="1"/>
    <col min="2034" max="2034" width="17" style="171" customWidth="1"/>
    <col min="2035" max="2035" width="10.85546875" style="171" customWidth="1"/>
    <col min="2036" max="2036" width="9.140625" style="171" customWidth="1"/>
    <col min="2037" max="2055" width="0" style="171" hidden="1" customWidth="1"/>
    <col min="2056" max="2284" width="9.140625" style="171"/>
    <col min="2285" max="2285" width="49.85546875" style="171" customWidth="1"/>
    <col min="2286" max="2286" width="12" style="171" customWidth="1"/>
    <col min="2287" max="2287" width="8.140625" style="171" customWidth="1"/>
    <col min="2288" max="2288" width="18.7109375" style="171" customWidth="1"/>
    <col min="2289" max="2289" width="7.5703125" style="171" customWidth="1"/>
    <col min="2290" max="2290" width="17" style="171" customWidth="1"/>
    <col min="2291" max="2291" width="10.85546875" style="171" customWidth="1"/>
    <col min="2292" max="2292" width="9.140625" style="171" customWidth="1"/>
    <col min="2293" max="2311" width="0" style="171" hidden="1" customWidth="1"/>
    <col min="2312" max="2540" width="9.140625" style="171"/>
    <col min="2541" max="2541" width="49.85546875" style="171" customWidth="1"/>
    <col min="2542" max="2542" width="12" style="171" customWidth="1"/>
    <col min="2543" max="2543" width="8.140625" style="171" customWidth="1"/>
    <col min="2544" max="2544" width="18.7109375" style="171" customWidth="1"/>
    <col min="2545" max="2545" width="7.5703125" style="171" customWidth="1"/>
    <col min="2546" max="2546" width="17" style="171" customWidth="1"/>
    <col min="2547" max="2547" width="10.85546875" style="171" customWidth="1"/>
    <col min="2548" max="2548" width="9.140625" style="171" customWidth="1"/>
    <col min="2549" max="2567" width="0" style="171" hidden="1" customWidth="1"/>
    <col min="2568" max="2796" width="9.140625" style="171"/>
    <col min="2797" max="2797" width="49.85546875" style="171" customWidth="1"/>
    <col min="2798" max="2798" width="12" style="171" customWidth="1"/>
    <col min="2799" max="2799" width="8.140625" style="171" customWidth="1"/>
    <col min="2800" max="2800" width="18.7109375" style="171" customWidth="1"/>
    <col min="2801" max="2801" width="7.5703125" style="171" customWidth="1"/>
    <col min="2802" max="2802" width="17" style="171" customWidth="1"/>
    <col min="2803" max="2803" width="10.85546875" style="171" customWidth="1"/>
    <col min="2804" max="2804" width="9.140625" style="171" customWidth="1"/>
    <col min="2805" max="2823" width="0" style="171" hidden="1" customWidth="1"/>
    <col min="2824" max="3052" width="9.140625" style="171"/>
    <col min="3053" max="3053" width="49.85546875" style="171" customWidth="1"/>
    <col min="3054" max="3054" width="12" style="171" customWidth="1"/>
    <col min="3055" max="3055" width="8.140625" style="171" customWidth="1"/>
    <col min="3056" max="3056" width="18.7109375" style="171" customWidth="1"/>
    <col min="3057" max="3057" width="7.5703125" style="171" customWidth="1"/>
    <col min="3058" max="3058" width="17" style="171" customWidth="1"/>
    <col min="3059" max="3059" width="10.85546875" style="171" customWidth="1"/>
    <col min="3060" max="3060" width="9.140625" style="171" customWidth="1"/>
    <col min="3061" max="3079" width="0" style="171" hidden="1" customWidth="1"/>
    <col min="3080" max="3308" width="9.140625" style="171"/>
    <col min="3309" max="3309" width="49.85546875" style="171" customWidth="1"/>
    <col min="3310" max="3310" width="12" style="171" customWidth="1"/>
    <col min="3311" max="3311" width="8.140625" style="171" customWidth="1"/>
    <col min="3312" max="3312" width="18.7109375" style="171" customWidth="1"/>
    <col min="3313" max="3313" width="7.5703125" style="171" customWidth="1"/>
    <col min="3314" max="3314" width="17" style="171" customWidth="1"/>
    <col min="3315" max="3315" width="10.85546875" style="171" customWidth="1"/>
    <col min="3316" max="3316" width="9.140625" style="171" customWidth="1"/>
    <col min="3317" max="3335" width="0" style="171" hidden="1" customWidth="1"/>
    <col min="3336" max="3564" width="9.140625" style="171"/>
    <col min="3565" max="3565" width="49.85546875" style="171" customWidth="1"/>
    <col min="3566" max="3566" width="12" style="171" customWidth="1"/>
    <col min="3567" max="3567" width="8.140625" style="171" customWidth="1"/>
    <col min="3568" max="3568" width="18.7109375" style="171" customWidth="1"/>
    <col min="3569" max="3569" width="7.5703125" style="171" customWidth="1"/>
    <col min="3570" max="3570" width="17" style="171" customWidth="1"/>
    <col min="3571" max="3571" width="10.85546875" style="171" customWidth="1"/>
    <col min="3572" max="3572" width="9.140625" style="171" customWidth="1"/>
    <col min="3573" max="3591" width="0" style="171" hidden="1" customWidth="1"/>
    <col min="3592" max="3820" width="9.140625" style="171"/>
    <col min="3821" max="3821" width="49.85546875" style="171" customWidth="1"/>
    <col min="3822" max="3822" width="12" style="171" customWidth="1"/>
    <col min="3823" max="3823" width="8.140625" style="171" customWidth="1"/>
    <col min="3824" max="3824" width="18.7109375" style="171" customWidth="1"/>
    <col min="3825" max="3825" width="7.5703125" style="171" customWidth="1"/>
    <col min="3826" max="3826" width="17" style="171" customWidth="1"/>
    <col min="3827" max="3827" width="10.85546875" style="171" customWidth="1"/>
    <col min="3828" max="3828" width="9.140625" style="171" customWidth="1"/>
    <col min="3829" max="3847" width="0" style="171" hidden="1" customWidth="1"/>
    <col min="3848" max="4076" width="9.140625" style="171"/>
    <col min="4077" max="4077" width="49.85546875" style="171" customWidth="1"/>
    <col min="4078" max="4078" width="12" style="171" customWidth="1"/>
    <col min="4079" max="4079" width="8.140625" style="171" customWidth="1"/>
    <col min="4080" max="4080" width="18.7109375" style="171" customWidth="1"/>
    <col min="4081" max="4081" width="7.5703125" style="171" customWidth="1"/>
    <col min="4082" max="4082" width="17" style="171" customWidth="1"/>
    <col min="4083" max="4083" width="10.85546875" style="171" customWidth="1"/>
    <col min="4084" max="4084" width="9.140625" style="171" customWidth="1"/>
    <col min="4085" max="4103" width="0" style="171" hidden="1" customWidth="1"/>
    <col min="4104" max="4332" width="9.140625" style="171"/>
    <col min="4333" max="4333" width="49.85546875" style="171" customWidth="1"/>
    <col min="4334" max="4334" width="12" style="171" customWidth="1"/>
    <col min="4335" max="4335" width="8.140625" style="171" customWidth="1"/>
    <col min="4336" max="4336" width="18.7109375" style="171" customWidth="1"/>
    <col min="4337" max="4337" width="7.5703125" style="171" customWidth="1"/>
    <col min="4338" max="4338" width="17" style="171" customWidth="1"/>
    <col min="4339" max="4339" width="10.85546875" style="171" customWidth="1"/>
    <col min="4340" max="4340" width="9.140625" style="171" customWidth="1"/>
    <col min="4341" max="4359" width="0" style="171" hidden="1" customWidth="1"/>
    <col min="4360" max="4588" width="9.140625" style="171"/>
    <col min="4589" max="4589" width="49.85546875" style="171" customWidth="1"/>
    <col min="4590" max="4590" width="12" style="171" customWidth="1"/>
    <col min="4591" max="4591" width="8.140625" style="171" customWidth="1"/>
    <col min="4592" max="4592" width="18.7109375" style="171" customWidth="1"/>
    <col min="4593" max="4593" width="7.5703125" style="171" customWidth="1"/>
    <col min="4594" max="4594" width="17" style="171" customWidth="1"/>
    <col min="4595" max="4595" width="10.85546875" style="171" customWidth="1"/>
    <col min="4596" max="4596" width="9.140625" style="171" customWidth="1"/>
    <col min="4597" max="4615" width="0" style="171" hidden="1" customWidth="1"/>
    <col min="4616" max="4844" width="9.140625" style="171"/>
    <col min="4845" max="4845" width="49.85546875" style="171" customWidth="1"/>
    <col min="4846" max="4846" width="12" style="171" customWidth="1"/>
    <col min="4847" max="4847" width="8.140625" style="171" customWidth="1"/>
    <col min="4848" max="4848" width="18.7109375" style="171" customWidth="1"/>
    <col min="4849" max="4849" width="7.5703125" style="171" customWidth="1"/>
    <col min="4850" max="4850" width="17" style="171" customWidth="1"/>
    <col min="4851" max="4851" width="10.85546875" style="171" customWidth="1"/>
    <col min="4852" max="4852" width="9.140625" style="171" customWidth="1"/>
    <col min="4853" max="4871" width="0" style="171" hidden="1" customWidth="1"/>
    <col min="4872" max="5100" width="9.140625" style="171"/>
    <col min="5101" max="5101" width="49.85546875" style="171" customWidth="1"/>
    <col min="5102" max="5102" width="12" style="171" customWidth="1"/>
    <col min="5103" max="5103" width="8.140625" style="171" customWidth="1"/>
    <col min="5104" max="5104" width="18.7109375" style="171" customWidth="1"/>
    <col min="5105" max="5105" width="7.5703125" style="171" customWidth="1"/>
    <col min="5106" max="5106" width="17" style="171" customWidth="1"/>
    <col min="5107" max="5107" width="10.85546875" style="171" customWidth="1"/>
    <col min="5108" max="5108" width="9.140625" style="171" customWidth="1"/>
    <col min="5109" max="5127" width="0" style="171" hidden="1" customWidth="1"/>
    <col min="5128" max="5356" width="9.140625" style="171"/>
    <col min="5357" max="5357" width="49.85546875" style="171" customWidth="1"/>
    <col min="5358" max="5358" width="12" style="171" customWidth="1"/>
    <col min="5359" max="5359" width="8.140625" style="171" customWidth="1"/>
    <col min="5360" max="5360" width="18.7109375" style="171" customWidth="1"/>
    <col min="5361" max="5361" width="7.5703125" style="171" customWidth="1"/>
    <col min="5362" max="5362" width="17" style="171" customWidth="1"/>
    <col min="5363" max="5363" width="10.85546875" style="171" customWidth="1"/>
    <col min="5364" max="5364" width="9.140625" style="171" customWidth="1"/>
    <col min="5365" max="5383" width="0" style="171" hidden="1" customWidth="1"/>
    <col min="5384" max="5612" width="9.140625" style="171"/>
    <col min="5613" max="5613" width="49.85546875" style="171" customWidth="1"/>
    <col min="5614" max="5614" width="12" style="171" customWidth="1"/>
    <col min="5615" max="5615" width="8.140625" style="171" customWidth="1"/>
    <col min="5616" max="5616" width="18.7109375" style="171" customWidth="1"/>
    <col min="5617" max="5617" width="7.5703125" style="171" customWidth="1"/>
    <col min="5618" max="5618" width="17" style="171" customWidth="1"/>
    <col min="5619" max="5619" width="10.85546875" style="171" customWidth="1"/>
    <col min="5620" max="5620" width="9.140625" style="171" customWidth="1"/>
    <col min="5621" max="5639" width="0" style="171" hidden="1" customWidth="1"/>
    <col min="5640" max="5868" width="9.140625" style="171"/>
    <col min="5869" max="5869" width="49.85546875" style="171" customWidth="1"/>
    <col min="5870" max="5870" width="12" style="171" customWidth="1"/>
    <col min="5871" max="5871" width="8.140625" style="171" customWidth="1"/>
    <col min="5872" max="5872" width="18.7109375" style="171" customWidth="1"/>
    <col min="5873" max="5873" width="7.5703125" style="171" customWidth="1"/>
    <col min="5874" max="5874" width="17" style="171" customWidth="1"/>
    <col min="5875" max="5875" width="10.85546875" style="171" customWidth="1"/>
    <col min="5876" max="5876" width="9.140625" style="171" customWidth="1"/>
    <col min="5877" max="5895" width="0" style="171" hidden="1" customWidth="1"/>
    <col min="5896" max="6124" width="9.140625" style="171"/>
    <col min="6125" max="6125" width="49.85546875" style="171" customWidth="1"/>
    <col min="6126" max="6126" width="12" style="171" customWidth="1"/>
    <col min="6127" max="6127" width="8.140625" style="171" customWidth="1"/>
    <col min="6128" max="6128" width="18.7109375" style="171" customWidth="1"/>
    <col min="6129" max="6129" width="7.5703125" style="171" customWidth="1"/>
    <col min="6130" max="6130" width="17" style="171" customWidth="1"/>
    <col min="6131" max="6131" width="10.85546875" style="171" customWidth="1"/>
    <col min="6132" max="6132" width="9.140625" style="171" customWidth="1"/>
    <col min="6133" max="6151" width="0" style="171" hidden="1" customWidth="1"/>
    <col min="6152" max="6380" width="9.140625" style="171"/>
    <col min="6381" max="6381" width="49.85546875" style="171" customWidth="1"/>
    <col min="6382" max="6382" width="12" style="171" customWidth="1"/>
    <col min="6383" max="6383" width="8.140625" style="171" customWidth="1"/>
    <col min="6384" max="6384" width="18.7109375" style="171" customWidth="1"/>
    <col min="6385" max="6385" width="7.5703125" style="171" customWidth="1"/>
    <col min="6386" max="6386" width="17" style="171" customWidth="1"/>
    <col min="6387" max="6387" width="10.85546875" style="171" customWidth="1"/>
    <col min="6388" max="6388" width="9.140625" style="171" customWidth="1"/>
    <col min="6389" max="6407" width="0" style="171" hidden="1" customWidth="1"/>
    <col min="6408" max="6636" width="9.140625" style="171"/>
    <col min="6637" max="6637" width="49.85546875" style="171" customWidth="1"/>
    <col min="6638" max="6638" width="12" style="171" customWidth="1"/>
    <col min="6639" max="6639" width="8.140625" style="171" customWidth="1"/>
    <col min="6640" max="6640" width="18.7109375" style="171" customWidth="1"/>
    <col min="6641" max="6641" width="7.5703125" style="171" customWidth="1"/>
    <col min="6642" max="6642" width="17" style="171" customWidth="1"/>
    <col min="6643" max="6643" width="10.85546875" style="171" customWidth="1"/>
    <col min="6644" max="6644" width="9.140625" style="171" customWidth="1"/>
    <col min="6645" max="6663" width="0" style="171" hidden="1" customWidth="1"/>
    <col min="6664" max="6892" width="9.140625" style="171"/>
    <col min="6893" max="6893" width="49.85546875" style="171" customWidth="1"/>
    <col min="6894" max="6894" width="12" style="171" customWidth="1"/>
    <col min="6895" max="6895" width="8.140625" style="171" customWidth="1"/>
    <col min="6896" max="6896" width="18.7109375" style="171" customWidth="1"/>
    <col min="6897" max="6897" width="7.5703125" style="171" customWidth="1"/>
    <col min="6898" max="6898" width="17" style="171" customWidth="1"/>
    <col min="6899" max="6899" width="10.85546875" style="171" customWidth="1"/>
    <col min="6900" max="6900" width="9.140625" style="171" customWidth="1"/>
    <col min="6901" max="6919" width="0" style="171" hidden="1" customWidth="1"/>
    <col min="6920" max="7148" width="9.140625" style="171"/>
    <col min="7149" max="7149" width="49.85546875" style="171" customWidth="1"/>
    <col min="7150" max="7150" width="12" style="171" customWidth="1"/>
    <col min="7151" max="7151" width="8.140625" style="171" customWidth="1"/>
    <col min="7152" max="7152" width="18.7109375" style="171" customWidth="1"/>
    <col min="7153" max="7153" width="7.5703125" style="171" customWidth="1"/>
    <col min="7154" max="7154" width="17" style="171" customWidth="1"/>
    <col min="7155" max="7155" width="10.85546875" style="171" customWidth="1"/>
    <col min="7156" max="7156" width="9.140625" style="171" customWidth="1"/>
    <col min="7157" max="7175" width="0" style="171" hidden="1" customWidth="1"/>
    <col min="7176" max="7404" width="9.140625" style="171"/>
    <col min="7405" max="7405" width="49.85546875" style="171" customWidth="1"/>
    <col min="7406" max="7406" width="12" style="171" customWidth="1"/>
    <col min="7407" max="7407" width="8.140625" style="171" customWidth="1"/>
    <col min="7408" max="7408" width="18.7109375" style="171" customWidth="1"/>
    <col min="7409" max="7409" width="7.5703125" style="171" customWidth="1"/>
    <col min="7410" max="7410" width="17" style="171" customWidth="1"/>
    <col min="7411" max="7411" width="10.85546875" style="171" customWidth="1"/>
    <col min="7412" max="7412" width="9.140625" style="171" customWidth="1"/>
    <col min="7413" max="7431" width="0" style="171" hidden="1" customWidth="1"/>
    <col min="7432" max="7660" width="9.140625" style="171"/>
    <col min="7661" max="7661" width="49.85546875" style="171" customWidth="1"/>
    <col min="7662" max="7662" width="12" style="171" customWidth="1"/>
    <col min="7663" max="7663" width="8.140625" style="171" customWidth="1"/>
    <col min="7664" max="7664" width="18.7109375" style="171" customWidth="1"/>
    <col min="7665" max="7665" width="7.5703125" style="171" customWidth="1"/>
    <col min="7666" max="7666" width="17" style="171" customWidth="1"/>
    <col min="7667" max="7667" width="10.85546875" style="171" customWidth="1"/>
    <col min="7668" max="7668" width="9.140625" style="171" customWidth="1"/>
    <col min="7669" max="7687" width="0" style="171" hidden="1" customWidth="1"/>
    <col min="7688" max="7916" width="9.140625" style="171"/>
    <col min="7917" max="7917" width="49.85546875" style="171" customWidth="1"/>
    <col min="7918" max="7918" width="12" style="171" customWidth="1"/>
    <col min="7919" max="7919" width="8.140625" style="171" customWidth="1"/>
    <col min="7920" max="7920" width="18.7109375" style="171" customWidth="1"/>
    <col min="7921" max="7921" width="7.5703125" style="171" customWidth="1"/>
    <col min="7922" max="7922" width="17" style="171" customWidth="1"/>
    <col min="7923" max="7923" width="10.85546875" style="171" customWidth="1"/>
    <col min="7924" max="7924" width="9.140625" style="171" customWidth="1"/>
    <col min="7925" max="7943" width="0" style="171" hidden="1" customWidth="1"/>
    <col min="7944" max="8172" width="9.140625" style="171"/>
    <col min="8173" max="8173" width="49.85546875" style="171" customWidth="1"/>
    <col min="8174" max="8174" width="12" style="171" customWidth="1"/>
    <col min="8175" max="8175" width="8.140625" style="171" customWidth="1"/>
    <col min="8176" max="8176" width="18.7109375" style="171" customWidth="1"/>
    <col min="8177" max="8177" width="7.5703125" style="171" customWidth="1"/>
    <col min="8178" max="8178" width="17" style="171" customWidth="1"/>
    <col min="8179" max="8179" width="10.85546875" style="171" customWidth="1"/>
    <col min="8180" max="8180" width="9.140625" style="171" customWidth="1"/>
    <col min="8181" max="8199" width="0" style="171" hidden="1" customWidth="1"/>
    <col min="8200" max="8428" width="9.140625" style="171"/>
    <col min="8429" max="8429" width="49.85546875" style="171" customWidth="1"/>
    <col min="8430" max="8430" width="12" style="171" customWidth="1"/>
    <col min="8431" max="8431" width="8.140625" style="171" customWidth="1"/>
    <col min="8432" max="8432" width="18.7109375" style="171" customWidth="1"/>
    <col min="8433" max="8433" width="7.5703125" style="171" customWidth="1"/>
    <col min="8434" max="8434" width="17" style="171" customWidth="1"/>
    <col min="8435" max="8435" width="10.85546875" style="171" customWidth="1"/>
    <col min="8436" max="8436" width="9.140625" style="171" customWidth="1"/>
    <col min="8437" max="8455" width="0" style="171" hidden="1" customWidth="1"/>
    <col min="8456" max="8684" width="9.140625" style="171"/>
    <col min="8685" max="8685" width="49.85546875" style="171" customWidth="1"/>
    <col min="8686" max="8686" width="12" style="171" customWidth="1"/>
    <col min="8687" max="8687" width="8.140625" style="171" customWidth="1"/>
    <col min="8688" max="8688" width="18.7109375" style="171" customWidth="1"/>
    <col min="8689" max="8689" width="7.5703125" style="171" customWidth="1"/>
    <col min="8690" max="8690" width="17" style="171" customWidth="1"/>
    <col min="8691" max="8691" width="10.85546875" style="171" customWidth="1"/>
    <col min="8692" max="8692" width="9.140625" style="171" customWidth="1"/>
    <col min="8693" max="8711" width="0" style="171" hidden="1" customWidth="1"/>
    <col min="8712" max="8940" width="9.140625" style="171"/>
    <col min="8941" max="8941" width="49.85546875" style="171" customWidth="1"/>
    <col min="8942" max="8942" width="12" style="171" customWidth="1"/>
    <col min="8943" max="8943" width="8.140625" style="171" customWidth="1"/>
    <col min="8944" max="8944" width="18.7109375" style="171" customWidth="1"/>
    <col min="8945" max="8945" width="7.5703125" style="171" customWidth="1"/>
    <col min="8946" max="8946" width="17" style="171" customWidth="1"/>
    <col min="8947" max="8947" width="10.85546875" style="171" customWidth="1"/>
    <col min="8948" max="8948" width="9.140625" style="171" customWidth="1"/>
    <col min="8949" max="8967" width="0" style="171" hidden="1" customWidth="1"/>
    <col min="8968" max="9196" width="9.140625" style="171"/>
    <col min="9197" max="9197" width="49.85546875" style="171" customWidth="1"/>
    <col min="9198" max="9198" width="12" style="171" customWidth="1"/>
    <col min="9199" max="9199" width="8.140625" style="171" customWidth="1"/>
    <col min="9200" max="9200" width="18.7109375" style="171" customWidth="1"/>
    <col min="9201" max="9201" width="7.5703125" style="171" customWidth="1"/>
    <col min="9202" max="9202" width="17" style="171" customWidth="1"/>
    <col min="9203" max="9203" width="10.85546875" style="171" customWidth="1"/>
    <col min="9204" max="9204" width="9.140625" style="171" customWidth="1"/>
    <col min="9205" max="9223" width="0" style="171" hidden="1" customWidth="1"/>
    <col min="9224" max="9452" width="9.140625" style="171"/>
    <col min="9453" max="9453" width="49.85546875" style="171" customWidth="1"/>
    <col min="9454" max="9454" width="12" style="171" customWidth="1"/>
    <col min="9455" max="9455" width="8.140625" style="171" customWidth="1"/>
    <col min="9456" max="9456" width="18.7109375" style="171" customWidth="1"/>
    <col min="9457" max="9457" width="7.5703125" style="171" customWidth="1"/>
    <col min="9458" max="9458" width="17" style="171" customWidth="1"/>
    <col min="9459" max="9459" width="10.85546875" style="171" customWidth="1"/>
    <col min="9460" max="9460" width="9.140625" style="171" customWidth="1"/>
    <col min="9461" max="9479" width="0" style="171" hidden="1" customWidth="1"/>
    <col min="9480" max="9708" width="9.140625" style="171"/>
    <col min="9709" max="9709" width="49.85546875" style="171" customWidth="1"/>
    <col min="9710" max="9710" width="12" style="171" customWidth="1"/>
    <col min="9711" max="9711" width="8.140625" style="171" customWidth="1"/>
    <col min="9712" max="9712" width="18.7109375" style="171" customWidth="1"/>
    <col min="9713" max="9713" width="7.5703125" style="171" customWidth="1"/>
    <col min="9714" max="9714" width="17" style="171" customWidth="1"/>
    <col min="9715" max="9715" width="10.85546875" style="171" customWidth="1"/>
    <col min="9716" max="9716" width="9.140625" style="171" customWidth="1"/>
    <col min="9717" max="9735" width="0" style="171" hidden="1" customWidth="1"/>
    <col min="9736" max="9964" width="9.140625" style="171"/>
    <col min="9965" max="9965" width="49.85546875" style="171" customWidth="1"/>
    <col min="9966" max="9966" width="12" style="171" customWidth="1"/>
    <col min="9967" max="9967" width="8.140625" style="171" customWidth="1"/>
    <col min="9968" max="9968" width="18.7109375" style="171" customWidth="1"/>
    <col min="9969" max="9969" width="7.5703125" style="171" customWidth="1"/>
    <col min="9970" max="9970" width="17" style="171" customWidth="1"/>
    <col min="9971" max="9971" width="10.85546875" style="171" customWidth="1"/>
    <col min="9972" max="9972" width="9.140625" style="171" customWidth="1"/>
    <col min="9973" max="9991" width="0" style="171" hidden="1" customWidth="1"/>
    <col min="9992" max="10220" width="9.140625" style="171"/>
    <col min="10221" max="10221" width="49.85546875" style="171" customWidth="1"/>
    <col min="10222" max="10222" width="12" style="171" customWidth="1"/>
    <col min="10223" max="10223" width="8.140625" style="171" customWidth="1"/>
    <col min="10224" max="10224" width="18.7109375" style="171" customWidth="1"/>
    <col min="10225" max="10225" width="7.5703125" style="171" customWidth="1"/>
    <col min="10226" max="10226" width="17" style="171" customWidth="1"/>
    <col min="10227" max="10227" width="10.85546875" style="171" customWidth="1"/>
    <col min="10228" max="10228" width="9.140625" style="171" customWidth="1"/>
    <col min="10229" max="10247" width="0" style="171" hidden="1" customWidth="1"/>
    <col min="10248" max="10476" width="9.140625" style="171"/>
    <col min="10477" max="10477" width="49.85546875" style="171" customWidth="1"/>
    <col min="10478" max="10478" width="12" style="171" customWidth="1"/>
    <col min="10479" max="10479" width="8.140625" style="171" customWidth="1"/>
    <col min="10480" max="10480" width="18.7109375" style="171" customWidth="1"/>
    <col min="10481" max="10481" width="7.5703125" style="171" customWidth="1"/>
    <col min="10482" max="10482" width="17" style="171" customWidth="1"/>
    <col min="10483" max="10483" width="10.85546875" style="171" customWidth="1"/>
    <col min="10484" max="10484" width="9.140625" style="171" customWidth="1"/>
    <col min="10485" max="10503" width="0" style="171" hidden="1" customWidth="1"/>
    <col min="10504" max="10732" width="9.140625" style="171"/>
    <col min="10733" max="10733" width="49.85546875" style="171" customWidth="1"/>
    <col min="10734" max="10734" width="12" style="171" customWidth="1"/>
    <col min="10735" max="10735" width="8.140625" style="171" customWidth="1"/>
    <col min="10736" max="10736" width="18.7109375" style="171" customWidth="1"/>
    <col min="10737" max="10737" width="7.5703125" style="171" customWidth="1"/>
    <col min="10738" max="10738" width="17" style="171" customWidth="1"/>
    <col min="10739" max="10739" width="10.85546875" style="171" customWidth="1"/>
    <col min="10740" max="10740" width="9.140625" style="171" customWidth="1"/>
    <col min="10741" max="10759" width="0" style="171" hidden="1" customWidth="1"/>
    <col min="10760" max="10988" width="9.140625" style="171"/>
    <col min="10989" max="10989" width="49.85546875" style="171" customWidth="1"/>
    <col min="10990" max="10990" width="12" style="171" customWidth="1"/>
    <col min="10991" max="10991" width="8.140625" style="171" customWidth="1"/>
    <col min="10992" max="10992" width="18.7109375" style="171" customWidth="1"/>
    <col min="10993" max="10993" width="7.5703125" style="171" customWidth="1"/>
    <col min="10994" max="10994" width="17" style="171" customWidth="1"/>
    <col min="10995" max="10995" width="10.85546875" style="171" customWidth="1"/>
    <col min="10996" max="10996" width="9.140625" style="171" customWidth="1"/>
    <col min="10997" max="11015" width="0" style="171" hidden="1" customWidth="1"/>
    <col min="11016" max="11244" width="9.140625" style="171"/>
    <col min="11245" max="11245" width="49.85546875" style="171" customWidth="1"/>
    <col min="11246" max="11246" width="12" style="171" customWidth="1"/>
    <col min="11247" max="11247" width="8.140625" style="171" customWidth="1"/>
    <col min="11248" max="11248" width="18.7109375" style="171" customWidth="1"/>
    <col min="11249" max="11249" width="7.5703125" style="171" customWidth="1"/>
    <col min="11250" max="11250" width="17" style="171" customWidth="1"/>
    <col min="11251" max="11251" width="10.85546875" style="171" customWidth="1"/>
    <col min="11252" max="11252" width="9.140625" style="171" customWidth="1"/>
    <col min="11253" max="11271" width="0" style="171" hidden="1" customWidth="1"/>
    <col min="11272" max="11500" width="9.140625" style="171"/>
    <col min="11501" max="11501" width="49.85546875" style="171" customWidth="1"/>
    <col min="11502" max="11502" width="12" style="171" customWidth="1"/>
    <col min="11503" max="11503" width="8.140625" style="171" customWidth="1"/>
    <col min="11504" max="11504" width="18.7109375" style="171" customWidth="1"/>
    <col min="11505" max="11505" width="7.5703125" style="171" customWidth="1"/>
    <col min="11506" max="11506" width="17" style="171" customWidth="1"/>
    <col min="11507" max="11507" width="10.85546875" style="171" customWidth="1"/>
    <col min="11508" max="11508" width="9.140625" style="171" customWidth="1"/>
    <col min="11509" max="11527" width="0" style="171" hidden="1" customWidth="1"/>
    <col min="11528" max="11756" width="9.140625" style="171"/>
    <col min="11757" max="11757" width="49.85546875" style="171" customWidth="1"/>
    <col min="11758" max="11758" width="12" style="171" customWidth="1"/>
    <col min="11759" max="11759" width="8.140625" style="171" customWidth="1"/>
    <col min="11760" max="11760" width="18.7109375" style="171" customWidth="1"/>
    <col min="11761" max="11761" width="7.5703125" style="171" customWidth="1"/>
    <col min="11762" max="11762" width="17" style="171" customWidth="1"/>
    <col min="11763" max="11763" width="10.85546875" style="171" customWidth="1"/>
    <col min="11764" max="11764" width="9.140625" style="171" customWidth="1"/>
    <col min="11765" max="11783" width="0" style="171" hidden="1" customWidth="1"/>
    <col min="11784" max="12012" width="9.140625" style="171"/>
    <col min="12013" max="12013" width="49.85546875" style="171" customWidth="1"/>
    <col min="12014" max="12014" width="12" style="171" customWidth="1"/>
    <col min="12015" max="12015" width="8.140625" style="171" customWidth="1"/>
    <col min="12016" max="12016" width="18.7109375" style="171" customWidth="1"/>
    <col min="12017" max="12017" width="7.5703125" style="171" customWidth="1"/>
    <col min="12018" max="12018" width="17" style="171" customWidth="1"/>
    <col min="12019" max="12019" width="10.85546875" style="171" customWidth="1"/>
    <col min="12020" max="12020" width="9.140625" style="171" customWidth="1"/>
    <col min="12021" max="12039" width="0" style="171" hidden="1" customWidth="1"/>
    <col min="12040" max="12268" width="9.140625" style="171"/>
    <col min="12269" max="12269" width="49.85546875" style="171" customWidth="1"/>
    <col min="12270" max="12270" width="12" style="171" customWidth="1"/>
    <col min="12271" max="12271" width="8.140625" style="171" customWidth="1"/>
    <col min="12272" max="12272" width="18.7109375" style="171" customWidth="1"/>
    <col min="12273" max="12273" width="7.5703125" style="171" customWidth="1"/>
    <col min="12274" max="12274" width="17" style="171" customWidth="1"/>
    <col min="12275" max="12275" width="10.85546875" style="171" customWidth="1"/>
    <col min="12276" max="12276" width="9.140625" style="171" customWidth="1"/>
    <col min="12277" max="12295" width="0" style="171" hidden="1" customWidth="1"/>
    <col min="12296" max="12524" width="9.140625" style="171"/>
    <col min="12525" max="12525" width="49.85546875" style="171" customWidth="1"/>
    <col min="12526" max="12526" width="12" style="171" customWidth="1"/>
    <col min="12527" max="12527" width="8.140625" style="171" customWidth="1"/>
    <col min="12528" max="12528" width="18.7109375" style="171" customWidth="1"/>
    <col min="12529" max="12529" width="7.5703125" style="171" customWidth="1"/>
    <col min="12530" max="12530" width="17" style="171" customWidth="1"/>
    <col min="12531" max="12531" width="10.85546875" style="171" customWidth="1"/>
    <col min="12532" max="12532" width="9.140625" style="171" customWidth="1"/>
    <col min="12533" max="12551" width="0" style="171" hidden="1" customWidth="1"/>
    <col min="12552" max="12780" width="9.140625" style="171"/>
    <col min="12781" max="12781" width="49.85546875" style="171" customWidth="1"/>
    <col min="12782" max="12782" width="12" style="171" customWidth="1"/>
    <col min="12783" max="12783" width="8.140625" style="171" customWidth="1"/>
    <col min="12784" max="12784" width="18.7109375" style="171" customWidth="1"/>
    <col min="12785" max="12785" width="7.5703125" style="171" customWidth="1"/>
    <col min="12786" max="12786" width="17" style="171" customWidth="1"/>
    <col min="12787" max="12787" width="10.85546875" style="171" customWidth="1"/>
    <col min="12788" max="12788" width="9.140625" style="171" customWidth="1"/>
    <col min="12789" max="12807" width="0" style="171" hidden="1" customWidth="1"/>
    <col min="12808" max="13036" width="9.140625" style="171"/>
    <col min="13037" max="13037" width="49.85546875" style="171" customWidth="1"/>
    <col min="13038" max="13038" width="12" style="171" customWidth="1"/>
    <col min="13039" max="13039" width="8.140625" style="171" customWidth="1"/>
    <col min="13040" max="13040" width="18.7109375" style="171" customWidth="1"/>
    <col min="13041" max="13041" width="7.5703125" style="171" customWidth="1"/>
    <col min="13042" max="13042" width="17" style="171" customWidth="1"/>
    <col min="13043" max="13043" width="10.85546875" style="171" customWidth="1"/>
    <col min="13044" max="13044" width="9.140625" style="171" customWidth="1"/>
    <col min="13045" max="13063" width="0" style="171" hidden="1" customWidth="1"/>
    <col min="13064" max="13292" width="9.140625" style="171"/>
    <col min="13293" max="13293" width="49.85546875" style="171" customWidth="1"/>
    <col min="13294" max="13294" width="12" style="171" customWidth="1"/>
    <col min="13295" max="13295" width="8.140625" style="171" customWidth="1"/>
    <col min="13296" max="13296" width="18.7109375" style="171" customWidth="1"/>
    <col min="13297" max="13297" width="7.5703125" style="171" customWidth="1"/>
    <col min="13298" max="13298" width="17" style="171" customWidth="1"/>
    <col min="13299" max="13299" width="10.85546875" style="171" customWidth="1"/>
    <col min="13300" max="13300" width="9.140625" style="171" customWidth="1"/>
    <col min="13301" max="13319" width="0" style="171" hidden="1" customWidth="1"/>
    <col min="13320" max="13548" width="9.140625" style="171"/>
    <col min="13549" max="13549" width="49.85546875" style="171" customWidth="1"/>
    <col min="13550" max="13550" width="12" style="171" customWidth="1"/>
    <col min="13551" max="13551" width="8.140625" style="171" customWidth="1"/>
    <col min="13552" max="13552" width="18.7109375" style="171" customWidth="1"/>
    <col min="13553" max="13553" width="7.5703125" style="171" customWidth="1"/>
    <col min="13554" max="13554" width="17" style="171" customWidth="1"/>
    <col min="13555" max="13555" width="10.85546875" style="171" customWidth="1"/>
    <col min="13556" max="13556" width="9.140625" style="171" customWidth="1"/>
    <col min="13557" max="13575" width="0" style="171" hidden="1" customWidth="1"/>
    <col min="13576" max="13804" width="9.140625" style="171"/>
    <col min="13805" max="13805" width="49.85546875" style="171" customWidth="1"/>
    <col min="13806" max="13806" width="12" style="171" customWidth="1"/>
    <col min="13807" max="13807" width="8.140625" style="171" customWidth="1"/>
    <col min="13808" max="13808" width="18.7109375" style="171" customWidth="1"/>
    <col min="13809" max="13809" width="7.5703125" style="171" customWidth="1"/>
    <col min="13810" max="13810" width="17" style="171" customWidth="1"/>
    <col min="13811" max="13811" width="10.85546875" style="171" customWidth="1"/>
    <col min="13812" max="13812" width="9.140625" style="171" customWidth="1"/>
    <col min="13813" max="13831" width="0" style="171" hidden="1" customWidth="1"/>
    <col min="13832" max="14060" width="9.140625" style="171"/>
    <col min="14061" max="14061" width="49.85546875" style="171" customWidth="1"/>
    <col min="14062" max="14062" width="12" style="171" customWidth="1"/>
    <col min="14063" max="14063" width="8.140625" style="171" customWidth="1"/>
    <col min="14064" max="14064" width="18.7109375" style="171" customWidth="1"/>
    <col min="14065" max="14065" width="7.5703125" style="171" customWidth="1"/>
    <col min="14066" max="14066" width="17" style="171" customWidth="1"/>
    <col min="14067" max="14067" width="10.85546875" style="171" customWidth="1"/>
    <col min="14068" max="14068" width="9.140625" style="171" customWidth="1"/>
    <col min="14069" max="14087" width="0" style="171" hidden="1" customWidth="1"/>
    <col min="14088" max="14316" width="9.140625" style="171"/>
    <col min="14317" max="14317" width="49.85546875" style="171" customWidth="1"/>
    <col min="14318" max="14318" width="12" style="171" customWidth="1"/>
    <col min="14319" max="14319" width="8.140625" style="171" customWidth="1"/>
    <col min="14320" max="14320" width="18.7109375" style="171" customWidth="1"/>
    <col min="14321" max="14321" width="7.5703125" style="171" customWidth="1"/>
    <col min="14322" max="14322" width="17" style="171" customWidth="1"/>
    <col min="14323" max="14323" width="10.85546875" style="171" customWidth="1"/>
    <col min="14324" max="14324" width="9.140625" style="171" customWidth="1"/>
    <col min="14325" max="14343" width="0" style="171" hidden="1" customWidth="1"/>
    <col min="14344" max="14572" width="9.140625" style="171"/>
    <col min="14573" max="14573" width="49.85546875" style="171" customWidth="1"/>
    <col min="14574" max="14574" width="12" style="171" customWidth="1"/>
    <col min="14575" max="14575" width="8.140625" style="171" customWidth="1"/>
    <col min="14576" max="14576" width="18.7109375" style="171" customWidth="1"/>
    <col min="14577" max="14577" width="7.5703125" style="171" customWidth="1"/>
    <col min="14578" max="14578" width="17" style="171" customWidth="1"/>
    <col min="14579" max="14579" width="10.85546875" style="171" customWidth="1"/>
    <col min="14580" max="14580" width="9.140625" style="171" customWidth="1"/>
    <col min="14581" max="14599" width="0" style="171" hidden="1" customWidth="1"/>
    <col min="14600" max="14828" width="9.140625" style="171"/>
    <col min="14829" max="14829" width="49.85546875" style="171" customWidth="1"/>
    <col min="14830" max="14830" width="12" style="171" customWidth="1"/>
    <col min="14831" max="14831" width="8.140625" style="171" customWidth="1"/>
    <col min="14832" max="14832" width="18.7109375" style="171" customWidth="1"/>
    <col min="14833" max="14833" width="7.5703125" style="171" customWidth="1"/>
    <col min="14834" max="14834" width="17" style="171" customWidth="1"/>
    <col min="14835" max="14835" width="10.85546875" style="171" customWidth="1"/>
    <col min="14836" max="14836" width="9.140625" style="171" customWidth="1"/>
    <col min="14837" max="14855" width="0" style="171" hidden="1" customWidth="1"/>
    <col min="14856" max="15084" width="9.140625" style="171"/>
    <col min="15085" max="15085" width="49.85546875" style="171" customWidth="1"/>
    <col min="15086" max="15086" width="12" style="171" customWidth="1"/>
    <col min="15087" max="15087" width="8.140625" style="171" customWidth="1"/>
    <col min="15088" max="15088" width="18.7109375" style="171" customWidth="1"/>
    <col min="15089" max="15089" width="7.5703125" style="171" customWidth="1"/>
    <col min="15090" max="15090" width="17" style="171" customWidth="1"/>
    <col min="15091" max="15091" width="10.85546875" style="171" customWidth="1"/>
    <col min="15092" max="15092" width="9.140625" style="171" customWidth="1"/>
    <col min="15093" max="15111" width="0" style="171" hidden="1" customWidth="1"/>
    <col min="15112" max="15340" width="9.140625" style="171"/>
    <col min="15341" max="15341" width="49.85546875" style="171" customWidth="1"/>
    <col min="15342" max="15342" width="12" style="171" customWidth="1"/>
    <col min="15343" max="15343" width="8.140625" style="171" customWidth="1"/>
    <col min="15344" max="15344" width="18.7109375" style="171" customWidth="1"/>
    <col min="15345" max="15345" width="7.5703125" style="171" customWidth="1"/>
    <col min="15346" max="15346" width="17" style="171" customWidth="1"/>
    <col min="15347" max="15347" width="10.85546875" style="171" customWidth="1"/>
    <col min="15348" max="15348" width="9.140625" style="171" customWidth="1"/>
    <col min="15349" max="15367" width="0" style="171" hidden="1" customWidth="1"/>
    <col min="15368" max="15596" width="9.140625" style="171"/>
    <col min="15597" max="15597" width="49.85546875" style="171" customWidth="1"/>
    <col min="15598" max="15598" width="12" style="171" customWidth="1"/>
    <col min="15599" max="15599" width="8.140625" style="171" customWidth="1"/>
    <col min="15600" max="15600" width="18.7109375" style="171" customWidth="1"/>
    <col min="15601" max="15601" width="7.5703125" style="171" customWidth="1"/>
    <col min="15602" max="15602" width="17" style="171" customWidth="1"/>
    <col min="15603" max="15603" width="10.85546875" style="171" customWidth="1"/>
    <col min="15604" max="15604" width="9.140625" style="171" customWidth="1"/>
    <col min="15605" max="15623" width="0" style="171" hidden="1" customWidth="1"/>
    <col min="15624" max="15852" width="9.140625" style="171"/>
    <col min="15853" max="15853" width="49.85546875" style="171" customWidth="1"/>
    <col min="15854" max="15854" width="12" style="171" customWidth="1"/>
    <col min="15855" max="15855" width="8.140625" style="171" customWidth="1"/>
    <col min="15856" max="15856" width="18.7109375" style="171" customWidth="1"/>
    <col min="15857" max="15857" width="7.5703125" style="171" customWidth="1"/>
    <col min="15858" max="15858" width="17" style="171" customWidth="1"/>
    <col min="15859" max="15859" width="10.85546875" style="171" customWidth="1"/>
    <col min="15860" max="15860" width="9.140625" style="171" customWidth="1"/>
    <col min="15861" max="15879" width="0" style="171" hidden="1" customWidth="1"/>
    <col min="15880" max="16108" width="9.140625" style="171"/>
    <col min="16109" max="16109" width="49.85546875" style="171" customWidth="1"/>
    <col min="16110" max="16110" width="12" style="171" customWidth="1"/>
    <col min="16111" max="16111" width="8.140625" style="171" customWidth="1"/>
    <col min="16112" max="16112" width="18.7109375" style="171" customWidth="1"/>
    <col min="16113" max="16113" width="7.5703125" style="171" customWidth="1"/>
    <col min="16114" max="16114" width="17" style="171" customWidth="1"/>
    <col min="16115" max="16115" width="10.85546875" style="171" customWidth="1"/>
    <col min="16116" max="16116" width="9.140625" style="171" customWidth="1"/>
    <col min="16117" max="16135" width="0" style="171" hidden="1" customWidth="1"/>
    <col min="16136" max="16384" width="9.140625" style="171"/>
  </cols>
  <sheetData>
    <row r="1" spans="1:9" x14ac:dyDescent="0.3">
      <c r="A1" s="186"/>
      <c r="B1" s="186"/>
      <c r="C1" s="186"/>
      <c r="D1" s="186"/>
      <c r="E1" s="186"/>
      <c r="F1" s="186"/>
      <c r="G1" s="24" t="s">
        <v>1515</v>
      </c>
      <c r="H1" s="186"/>
    </row>
    <row r="2" spans="1:9" ht="18.75" customHeight="1" x14ac:dyDescent="0.3">
      <c r="A2" s="186"/>
      <c r="B2" s="186"/>
      <c r="C2" s="186"/>
      <c r="D2" s="186"/>
      <c r="E2" s="186"/>
      <c r="F2" s="186"/>
      <c r="G2" s="24" t="s">
        <v>261</v>
      </c>
      <c r="H2" s="186"/>
    </row>
    <row r="3" spans="1:9" ht="18.75" customHeight="1" x14ac:dyDescent="0.3">
      <c r="A3" s="186"/>
      <c r="B3" s="186"/>
      <c r="C3" s="186"/>
      <c r="D3" s="186"/>
      <c r="E3" s="186"/>
      <c r="F3" s="186"/>
      <c r="G3" s="24" t="s">
        <v>1516</v>
      </c>
      <c r="H3" s="186"/>
    </row>
    <row r="4" spans="1:9" ht="18.75" customHeight="1" x14ac:dyDescent="0.3">
      <c r="A4" s="172"/>
      <c r="B4" s="172"/>
      <c r="C4" s="172"/>
      <c r="D4" s="172"/>
      <c r="E4" s="172"/>
      <c r="F4" s="172"/>
      <c r="G4" s="172"/>
      <c r="H4" s="172"/>
    </row>
    <row r="5" spans="1:9" ht="59.25" customHeight="1" x14ac:dyDescent="0.3">
      <c r="A5" s="173"/>
      <c r="B5" s="314" t="s">
        <v>1517</v>
      </c>
      <c r="C5" s="314"/>
      <c r="D5" s="314"/>
      <c r="E5" s="314"/>
      <c r="F5" s="314"/>
      <c r="G5" s="314"/>
      <c r="H5" s="173"/>
    </row>
    <row r="6" spans="1:9" x14ac:dyDescent="0.3">
      <c r="B6" s="175"/>
      <c r="C6" s="175"/>
      <c r="D6" s="175"/>
      <c r="E6" s="175"/>
      <c r="F6" s="175"/>
      <c r="G6" s="175"/>
    </row>
    <row r="7" spans="1:9" x14ac:dyDescent="0.3">
      <c r="G7" s="176" t="s">
        <v>1518</v>
      </c>
    </row>
    <row r="8" spans="1:9" ht="57.75" customHeight="1" x14ac:dyDescent="0.3">
      <c r="B8" s="315" t="s">
        <v>1519</v>
      </c>
      <c r="C8" s="316"/>
      <c r="D8" s="319" t="s">
        <v>2</v>
      </c>
      <c r="E8" s="319" t="s">
        <v>1375</v>
      </c>
      <c r="F8" s="319" t="s">
        <v>2</v>
      </c>
      <c r="G8" s="321" t="s">
        <v>1376</v>
      </c>
    </row>
    <row r="9" spans="1:9" ht="75.75" customHeight="1" x14ac:dyDescent="0.3">
      <c r="B9" s="317"/>
      <c r="C9" s="318"/>
      <c r="D9" s="320"/>
      <c r="E9" s="320"/>
      <c r="F9" s="320"/>
      <c r="G9" s="321"/>
    </row>
    <row r="10" spans="1:9" ht="19.5" customHeight="1" x14ac:dyDescent="0.3">
      <c r="B10" s="311">
        <v>1</v>
      </c>
      <c r="C10" s="312"/>
      <c r="D10" s="177">
        <v>2</v>
      </c>
      <c r="E10" s="177">
        <v>3</v>
      </c>
      <c r="F10" s="177">
        <v>4</v>
      </c>
      <c r="G10" s="177">
        <v>5</v>
      </c>
    </row>
    <row r="11" spans="1:9" ht="19.5" customHeight="1" x14ac:dyDescent="0.3">
      <c r="B11" s="313" t="s">
        <v>1520</v>
      </c>
      <c r="C11" s="313"/>
      <c r="D11" s="178" t="s">
        <v>1521</v>
      </c>
      <c r="E11" s="179">
        <v>694.12757544866452</v>
      </c>
      <c r="F11" s="180" t="s">
        <v>1522</v>
      </c>
      <c r="G11" s="179">
        <v>659.75525356795856</v>
      </c>
      <c r="I11" s="181">
        <f>1.07472585*1.32268028</f>
        <v>1.4215186882012381</v>
      </c>
    </row>
    <row r="12" spans="1:9" ht="50.25" customHeight="1" x14ac:dyDescent="0.3">
      <c r="B12" s="322" t="s">
        <v>1523</v>
      </c>
      <c r="C12" s="322"/>
      <c r="D12" s="182" t="s">
        <v>1524</v>
      </c>
      <c r="E12" s="183">
        <v>2060.0506677543522</v>
      </c>
      <c r="F12" s="184" t="s">
        <v>1525</v>
      </c>
      <c r="G12" s="183">
        <v>2025.6783458736463</v>
      </c>
    </row>
    <row r="13" spans="1:9" ht="19.5" customHeight="1" x14ac:dyDescent="0.3">
      <c r="B13" s="322" t="s">
        <v>1526</v>
      </c>
      <c r="C13" s="323" t="s">
        <v>1527</v>
      </c>
      <c r="D13" s="324" t="s">
        <v>1528</v>
      </c>
      <c r="E13" s="308">
        <v>2028.862547735217</v>
      </c>
      <c r="F13" s="305" t="s">
        <v>1529</v>
      </c>
      <c r="G13" s="308">
        <v>1994.490225854511</v>
      </c>
      <c r="H13" s="185"/>
    </row>
    <row r="14" spans="1:9" ht="19.5" customHeight="1" x14ac:dyDescent="0.3">
      <c r="B14" s="322"/>
      <c r="C14" s="323"/>
      <c r="D14" s="325"/>
      <c r="E14" s="309"/>
      <c r="F14" s="306"/>
      <c r="G14" s="309"/>
      <c r="H14" s="185"/>
    </row>
    <row r="15" spans="1:9" ht="19.5" customHeight="1" x14ac:dyDescent="0.3">
      <c r="B15" s="322"/>
      <c r="C15" s="323"/>
      <c r="D15" s="325"/>
      <c r="E15" s="309"/>
      <c r="F15" s="306"/>
      <c r="G15" s="309"/>
    </row>
    <row r="16" spans="1:9" ht="19.5" customHeight="1" x14ac:dyDescent="0.3">
      <c r="B16" s="322"/>
      <c r="C16" s="323"/>
      <c r="D16" s="326"/>
      <c r="E16" s="310"/>
      <c r="F16" s="307"/>
      <c r="G16" s="310"/>
    </row>
    <row r="17" spans="2:7" ht="19.5" customHeight="1" x14ac:dyDescent="0.3">
      <c r="B17" s="322"/>
      <c r="C17" s="323" t="s">
        <v>1530</v>
      </c>
      <c r="D17" s="324" t="s">
        <v>1531</v>
      </c>
      <c r="E17" s="308">
        <v>2123.3082493793072</v>
      </c>
      <c r="F17" s="305" t="s">
        <v>1532</v>
      </c>
      <c r="G17" s="308">
        <v>2088.9359274986014</v>
      </c>
    </row>
    <row r="18" spans="2:7" ht="19.5" customHeight="1" x14ac:dyDescent="0.3">
      <c r="B18" s="322"/>
      <c r="C18" s="323"/>
      <c r="D18" s="325"/>
      <c r="E18" s="309"/>
      <c r="F18" s="306"/>
      <c r="G18" s="309"/>
    </row>
    <row r="19" spans="2:7" ht="29.25" customHeight="1" x14ac:dyDescent="0.3">
      <c r="B19" s="322"/>
      <c r="C19" s="323"/>
      <c r="D19" s="326"/>
      <c r="E19" s="310"/>
      <c r="F19" s="307"/>
      <c r="G19" s="310"/>
    </row>
    <row r="21" spans="2:7" ht="69.75" customHeight="1" x14ac:dyDescent="0.3">
      <c r="B21" s="314" t="s">
        <v>1533</v>
      </c>
      <c r="C21" s="314"/>
      <c r="D21" s="314"/>
      <c r="E21" s="314"/>
      <c r="F21" s="314"/>
      <c r="G21" s="314"/>
    </row>
    <row r="22" spans="2:7" x14ac:dyDescent="0.3">
      <c r="B22" s="175"/>
      <c r="C22" s="175"/>
      <c r="D22" s="175"/>
      <c r="E22" s="175"/>
      <c r="F22" s="175"/>
      <c r="G22" s="175"/>
    </row>
    <row r="23" spans="2:7" x14ac:dyDescent="0.3">
      <c r="G23" s="176" t="s">
        <v>1534</v>
      </c>
    </row>
    <row r="24" spans="2:7" x14ac:dyDescent="0.3">
      <c r="B24" s="315" t="s">
        <v>1519</v>
      </c>
      <c r="C24" s="316"/>
      <c r="D24" s="327" t="s">
        <v>2</v>
      </c>
      <c r="E24" s="327" t="s">
        <v>1375</v>
      </c>
      <c r="F24" s="327" t="s">
        <v>2</v>
      </c>
      <c r="G24" s="329" t="s">
        <v>1376</v>
      </c>
    </row>
    <row r="25" spans="2:7" x14ac:dyDescent="0.3">
      <c r="B25" s="317"/>
      <c r="C25" s="318"/>
      <c r="D25" s="328"/>
      <c r="E25" s="328"/>
      <c r="F25" s="328"/>
      <c r="G25" s="329"/>
    </row>
    <row r="26" spans="2:7" x14ac:dyDescent="0.3">
      <c r="B26" s="311">
        <v>1</v>
      </c>
      <c r="C26" s="312"/>
      <c r="D26" s="177">
        <v>2</v>
      </c>
      <c r="E26" s="177">
        <v>3</v>
      </c>
      <c r="F26" s="177">
        <v>4</v>
      </c>
      <c r="G26" s="177">
        <v>5</v>
      </c>
    </row>
    <row r="27" spans="2:7" x14ac:dyDescent="0.3">
      <c r="B27" s="313" t="s">
        <v>1520</v>
      </c>
      <c r="C27" s="313"/>
      <c r="D27" s="178" t="s">
        <v>1535</v>
      </c>
      <c r="E27" s="330">
        <v>134.43302234319108</v>
      </c>
      <c r="F27" s="180" t="s">
        <v>1536</v>
      </c>
      <c r="G27" s="330">
        <v>134.43302234319108</v>
      </c>
    </row>
    <row r="28" spans="2:7" ht="52.5" customHeight="1" x14ac:dyDescent="0.3">
      <c r="B28" s="322" t="s">
        <v>1523</v>
      </c>
      <c r="C28" s="322"/>
      <c r="D28" s="182" t="s">
        <v>1537</v>
      </c>
      <c r="E28" s="331"/>
      <c r="F28" s="184" t="s">
        <v>1538</v>
      </c>
      <c r="G28" s="331"/>
    </row>
    <row r="29" spans="2:7" x14ac:dyDescent="0.3">
      <c r="B29" s="333" t="s">
        <v>1526</v>
      </c>
      <c r="C29" s="334"/>
      <c r="D29" s="324" t="s">
        <v>1539</v>
      </c>
      <c r="E29" s="331"/>
      <c r="F29" s="305" t="s">
        <v>1540</v>
      </c>
      <c r="G29" s="331"/>
    </row>
    <row r="30" spans="2:7" x14ac:dyDescent="0.3">
      <c r="B30" s="335"/>
      <c r="C30" s="336"/>
      <c r="D30" s="325"/>
      <c r="E30" s="331"/>
      <c r="F30" s="306"/>
      <c r="G30" s="331"/>
    </row>
    <row r="31" spans="2:7" x14ac:dyDescent="0.3">
      <c r="B31" s="335"/>
      <c r="C31" s="336"/>
      <c r="D31" s="325"/>
      <c r="E31" s="331"/>
      <c r="F31" s="306"/>
      <c r="G31" s="331"/>
    </row>
    <row r="32" spans="2:7" x14ac:dyDescent="0.3">
      <c r="B32" s="335"/>
      <c r="C32" s="336"/>
      <c r="D32" s="325"/>
      <c r="E32" s="331"/>
      <c r="F32" s="306"/>
      <c r="G32" s="331"/>
    </row>
    <row r="33" spans="2:7" x14ac:dyDescent="0.3">
      <c r="B33" s="335"/>
      <c r="C33" s="336"/>
      <c r="D33" s="325"/>
      <c r="E33" s="331"/>
      <c r="F33" s="306"/>
      <c r="G33" s="331"/>
    </row>
    <row r="34" spans="2:7" x14ac:dyDescent="0.3">
      <c r="B34" s="335"/>
      <c r="C34" s="336"/>
      <c r="D34" s="325"/>
      <c r="E34" s="331"/>
      <c r="F34" s="306"/>
      <c r="G34" s="331"/>
    </row>
    <row r="35" spans="2:7" x14ac:dyDescent="0.3">
      <c r="B35" s="337"/>
      <c r="C35" s="338"/>
      <c r="D35" s="326"/>
      <c r="E35" s="332"/>
      <c r="F35" s="307"/>
      <c r="G35" s="332"/>
    </row>
  </sheetData>
  <mergeCells count="34">
    <mergeCell ref="B26:C26"/>
    <mergeCell ref="B27:C27"/>
    <mergeCell ref="E27:E35"/>
    <mergeCell ref="G27:G35"/>
    <mergeCell ref="B28:C28"/>
    <mergeCell ref="B29:C35"/>
    <mergeCell ref="D29:D35"/>
    <mergeCell ref="F29:F35"/>
    <mergeCell ref="B24:C25"/>
    <mergeCell ref="D24:D25"/>
    <mergeCell ref="E24:E25"/>
    <mergeCell ref="F24:F25"/>
    <mergeCell ref="G24:G25"/>
    <mergeCell ref="D17:D19"/>
    <mergeCell ref="E17:E19"/>
    <mergeCell ref="F17:F19"/>
    <mergeCell ref="G17:G19"/>
    <mergeCell ref="B21:G21"/>
    <mergeCell ref="F13:F16"/>
    <mergeCell ref="G13:G16"/>
    <mergeCell ref="B10:C10"/>
    <mergeCell ref="B11:C11"/>
    <mergeCell ref="B5:G5"/>
    <mergeCell ref="B8:C9"/>
    <mergeCell ref="D8:D9"/>
    <mergeCell ref="E8:E9"/>
    <mergeCell ref="F8:F9"/>
    <mergeCell ref="G8:G9"/>
    <mergeCell ref="B12:C12"/>
    <mergeCell ref="B13:B19"/>
    <mergeCell ref="C13:C16"/>
    <mergeCell ref="D13:D16"/>
    <mergeCell ref="E13:E16"/>
    <mergeCell ref="C17:C19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zoomScaleSheetLayoutView="100" workbookViewId="0">
      <selection activeCell="A2" sqref="A2:H2"/>
    </sheetView>
  </sheetViews>
  <sheetFormatPr defaultRowHeight="15" x14ac:dyDescent="0.25"/>
  <cols>
    <col min="3" max="3" width="23" customWidth="1"/>
    <col min="4" max="4" width="11.140625" customWidth="1"/>
    <col min="5" max="5" width="11.5703125" customWidth="1"/>
  </cols>
  <sheetData>
    <row r="1" spans="1:8" x14ac:dyDescent="0.25">
      <c r="A1" s="231" t="s">
        <v>548</v>
      </c>
      <c r="B1" s="231"/>
      <c r="C1" s="231"/>
      <c r="D1" s="231"/>
      <c r="E1" s="231"/>
      <c r="F1" s="231"/>
      <c r="G1" s="231"/>
      <c r="H1" s="231"/>
    </row>
    <row r="2" spans="1:8" x14ac:dyDescent="0.25">
      <c r="A2" s="231" t="s">
        <v>537</v>
      </c>
      <c r="B2" s="231"/>
      <c r="C2" s="231"/>
      <c r="D2" s="231"/>
      <c r="E2" s="231"/>
      <c r="F2" s="231"/>
      <c r="G2" s="231"/>
      <c r="H2" s="231"/>
    </row>
    <row r="3" spans="1:8" x14ac:dyDescent="0.25">
      <c r="A3" s="231" t="s">
        <v>549</v>
      </c>
      <c r="B3" s="231"/>
      <c r="C3" s="231"/>
      <c r="D3" s="231"/>
      <c r="E3" s="231"/>
      <c r="F3" s="231"/>
      <c r="G3" s="231"/>
      <c r="H3" s="231"/>
    </row>
    <row r="8" spans="1:8" ht="15" customHeight="1" x14ac:dyDescent="0.25">
      <c r="B8" s="240" t="s">
        <v>538</v>
      </c>
      <c r="C8" s="240"/>
      <c r="D8" s="240"/>
      <c r="E8" s="240"/>
      <c r="F8" s="240"/>
      <c r="G8" s="240"/>
    </row>
    <row r="9" spans="1:8" ht="15" customHeight="1" x14ac:dyDescent="0.25">
      <c r="B9" s="240"/>
      <c r="C9" s="240"/>
      <c r="D9" s="240"/>
      <c r="E9" s="240"/>
      <c r="F9" s="240"/>
      <c r="G9" s="240"/>
    </row>
    <row r="10" spans="1:8" x14ac:dyDescent="0.25">
      <c r="B10" s="240"/>
      <c r="C10" s="240"/>
      <c r="D10" s="240"/>
      <c r="E10" s="240"/>
      <c r="F10" s="240"/>
      <c r="G10" s="240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E12" s="24" t="s">
        <v>539</v>
      </c>
    </row>
    <row r="13" spans="1:8" ht="15.75" x14ac:dyDescent="0.25">
      <c r="C13" s="25" t="s">
        <v>540</v>
      </c>
      <c r="D13" s="25" t="s">
        <v>2</v>
      </c>
      <c r="E13" s="25" t="s">
        <v>541</v>
      </c>
    </row>
    <row r="14" spans="1:8" ht="15.75" x14ac:dyDescent="0.25">
      <c r="C14" s="26" t="s">
        <v>542</v>
      </c>
      <c r="D14" s="27" t="s">
        <v>543</v>
      </c>
      <c r="E14" s="28">
        <v>36441.037658880603</v>
      </c>
    </row>
    <row r="15" spans="1:8" ht="15.75" x14ac:dyDescent="0.25">
      <c r="C15" s="26" t="s">
        <v>544</v>
      </c>
      <c r="D15" s="27" t="s">
        <v>545</v>
      </c>
      <c r="E15" s="28">
        <v>27869.238723594142</v>
      </c>
    </row>
    <row r="16" spans="1:8" ht="15.75" x14ac:dyDescent="0.25">
      <c r="C16" s="26" t="s">
        <v>546</v>
      </c>
      <c r="D16" s="27" t="s">
        <v>547</v>
      </c>
      <c r="E16" s="28">
        <v>24719.962168614631</v>
      </c>
    </row>
  </sheetData>
  <mergeCells count="4">
    <mergeCell ref="A1:H1"/>
    <mergeCell ref="A2:H2"/>
    <mergeCell ref="A3:H3"/>
    <mergeCell ref="B8:G10"/>
  </mergeCells>
  <pageMargins left="0.7" right="0.7" top="0.75" bottom="0.75" header="0.3" footer="0.3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selection activeCell="I1" sqref="I1:I3"/>
    </sheetView>
  </sheetViews>
  <sheetFormatPr defaultRowHeight="12.75" x14ac:dyDescent="0.2"/>
  <cols>
    <col min="1" max="1" width="13.85546875" style="188" customWidth="1"/>
    <col min="2" max="2" width="22.140625" style="188" customWidth="1"/>
    <col min="3" max="3" width="10.28515625" style="188" customWidth="1"/>
    <col min="4" max="4" width="9.140625" style="188"/>
    <col min="5" max="5" width="13.140625" style="188" customWidth="1"/>
    <col min="6" max="6" width="12.7109375" style="188" customWidth="1"/>
    <col min="7" max="256" width="9.140625" style="188"/>
    <col min="257" max="257" width="13.85546875" style="188" customWidth="1"/>
    <col min="258" max="258" width="22.140625" style="188" customWidth="1"/>
    <col min="259" max="259" width="10.28515625" style="188" customWidth="1"/>
    <col min="260" max="260" width="9.140625" style="188"/>
    <col min="261" max="261" width="13.140625" style="188" customWidth="1"/>
    <col min="262" max="262" width="12.7109375" style="188" customWidth="1"/>
    <col min="263" max="512" width="9.140625" style="188"/>
    <col min="513" max="513" width="13.85546875" style="188" customWidth="1"/>
    <col min="514" max="514" width="22.140625" style="188" customWidth="1"/>
    <col min="515" max="515" width="10.28515625" style="188" customWidth="1"/>
    <col min="516" max="516" width="9.140625" style="188"/>
    <col min="517" max="517" width="13.140625" style="188" customWidth="1"/>
    <col min="518" max="518" width="12.7109375" style="188" customWidth="1"/>
    <col min="519" max="768" width="9.140625" style="188"/>
    <col min="769" max="769" width="13.85546875" style="188" customWidth="1"/>
    <col min="770" max="770" width="22.140625" style="188" customWidth="1"/>
    <col min="771" max="771" width="10.28515625" style="188" customWidth="1"/>
    <col min="772" max="772" width="9.140625" style="188"/>
    <col min="773" max="773" width="13.140625" style="188" customWidth="1"/>
    <col min="774" max="774" width="12.7109375" style="188" customWidth="1"/>
    <col min="775" max="1024" width="9.140625" style="188"/>
    <col min="1025" max="1025" width="13.85546875" style="188" customWidth="1"/>
    <col min="1026" max="1026" width="22.140625" style="188" customWidth="1"/>
    <col min="1027" max="1027" width="10.28515625" style="188" customWidth="1"/>
    <col min="1028" max="1028" width="9.140625" style="188"/>
    <col min="1029" max="1029" width="13.140625" style="188" customWidth="1"/>
    <col min="1030" max="1030" width="12.7109375" style="188" customWidth="1"/>
    <col min="1031" max="1280" width="9.140625" style="188"/>
    <col min="1281" max="1281" width="13.85546875" style="188" customWidth="1"/>
    <col min="1282" max="1282" width="22.140625" style="188" customWidth="1"/>
    <col min="1283" max="1283" width="10.28515625" style="188" customWidth="1"/>
    <col min="1284" max="1284" width="9.140625" style="188"/>
    <col min="1285" max="1285" width="13.140625" style="188" customWidth="1"/>
    <col min="1286" max="1286" width="12.7109375" style="188" customWidth="1"/>
    <col min="1287" max="1536" width="9.140625" style="188"/>
    <col min="1537" max="1537" width="13.85546875" style="188" customWidth="1"/>
    <col min="1538" max="1538" width="22.140625" style="188" customWidth="1"/>
    <col min="1539" max="1539" width="10.28515625" style="188" customWidth="1"/>
    <col min="1540" max="1540" width="9.140625" style="188"/>
    <col min="1541" max="1541" width="13.140625" style="188" customWidth="1"/>
    <col min="1542" max="1542" width="12.7109375" style="188" customWidth="1"/>
    <col min="1543" max="1792" width="9.140625" style="188"/>
    <col min="1793" max="1793" width="13.85546875" style="188" customWidth="1"/>
    <col min="1794" max="1794" width="22.140625" style="188" customWidth="1"/>
    <col min="1795" max="1795" width="10.28515625" style="188" customWidth="1"/>
    <col min="1796" max="1796" width="9.140625" style="188"/>
    <col min="1797" max="1797" width="13.140625" style="188" customWidth="1"/>
    <col min="1798" max="1798" width="12.7109375" style="188" customWidth="1"/>
    <col min="1799" max="2048" width="9.140625" style="188"/>
    <col min="2049" max="2049" width="13.85546875" style="188" customWidth="1"/>
    <col min="2050" max="2050" width="22.140625" style="188" customWidth="1"/>
    <col min="2051" max="2051" width="10.28515625" style="188" customWidth="1"/>
    <col min="2052" max="2052" width="9.140625" style="188"/>
    <col min="2053" max="2053" width="13.140625" style="188" customWidth="1"/>
    <col min="2054" max="2054" width="12.7109375" style="188" customWidth="1"/>
    <col min="2055" max="2304" width="9.140625" style="188"/>
    <col min="2305" max="2305" width="13.85546875" style="188" customWidth="1"/>
    <col min="2306" max="2306" width="22.140625" style="188" customWidth="1"/>
    <col min="2307" max="2307" width="10.28515625" style="188" customWidth="1"/>
    <col min="2308" max="2308" width="9.140625" style="188"/>
    <col min="2309" max="2309" width="13.140625" style="188" customWidth="1"/>
    <col min="2310" max="2310" width="12.7109375" style="188" customWidth="1"/>
    <col min="2311" max="2560" width="9.140625" style="188"/>
    <col min="2561" max="2561" width="13.85546875" style="188" customWidth="1"/>
    <col min="2562" max="2562" width="22.140625" style="188" customWidth="1"/>
    <col min="2563" max="2563" width="10.28515625" style="188" customWidth="1"/>
    <col min="2564" max="2564" width="9.140625" style="188"/>
    <col min="2565" max="2565" width="13.140625" style="188" customWidth="1"/>
    <col min="2566" max="2566" width="12.7109375" style="188" customWidth="1"/>
    <col min="2567" max="2816" width="9.140625" style="188"/>
    <col min="2817" max="2817" width="13.85546875" style="188" customWidth="1"/>
    <col min="2818" max="2818" width="22.140625" style="188" customWidth="1"/>
    <col min="2819" max="2819" width="10.28515625" style="188" customWidth="1"/>
    <col min="2820" max="2820" width="9.140625" style="188"/>
    <col min="2821" max="2821" width="13.140625" style="188" customWidth="1"/>
    <col min="2822" max="2822" width="12.7109375" style="188" customWidth="1"/>
    <col min="2823" max="3072" width="9.140625" style="188"/>
    <col min="3073" max="3073" width="13.85546875" style="188" customWidth="1"/>
    <col min="3074" max="3074" width="22.140625" style="188" customWidth="1"/>
    <col min="3075" max="3075" width="10.28515625" style="188" customWidth="1"/>
    <col min="3076" max="3076" width="9.140625" style="188"/>
    <col min="3077" max="3077" width="13.140625" style="188" customWidth="1"/>
    <col min="3078" max="3078" width="12.7109375" style="188" customWidth="1"/>
    <col min="3079" max="3328" width="9.140625" style="188"/>
    <col min="3329" max="3329" width="13.85546875" style="188" customWidth="1"/>
    <col min="3330" max="3330" width="22.140625" style="188" customWidth="1"/>
    <col min="3331" max="3331" width="10.28515625" style="188" customWidth="1"/>
    <col min="3332" max="3332" width="9.140625" style="188"/>
    <col min="3333" max="3333" width="13.140625" style="188" customWidth="1"/>
    <col min="3334" max="3334" width="12.7109375" style="188" customWidth="1"/>
    <col min="3335" max="3584" width="9.140625" style="188"/>
    <col min="3585" max="3585" width="13.85546875" style="188" customWidth="1"/>
    <col min="3586" max="3586" width="22.140625" style="188" customWidth="1"/>
    <col min="3587" max="3587" width="10.28515625" style="188" customWidth="1"/>
    <col min="3588" max="3588" width="9.140625" style="188"/>
    <col min="3589" max="3589" width="13.140625" style="188" customWidth="1"/>
    <col min="3590" max="3590" width="12.7109375" style="188" customWidth="1"/>
    <col min="3591" max="3840" width="9.140625" style="188"/>
    <col min="3841" max="3841" width="13.85546875" style="188" customWidth="1"/>
    <col min="3842" max="3842" width="22.140625" style="188" customWidth="1"/>
    <col min="3843" max="3843" width="10.28515625" style="188" customWidth="1"/>
    <col min="3844" max="3844" width="9.140625" style="188"/>
    <col min="3845" max="3845" width="13.140625" style="188" customWidth="1"/>
    <col min="3846" max="3846" width="12.7109375" style="188" customWidth="1"/>
    <col min="3847" max="4096" width="9.140625" style="188"/>
    <col min="4097" max="4097" width="13.85546875" style="188" customWidth="1"/>
    <col min="4098" max="4098" width="22.140625" style="188" customWidth="1"/>
    <col min="4099" max="4099" width="10.28515625" style="188" customWidth="1"/>
    <col min="4100" max="4100" width="9.140625" style="188"/>
    <col min="4101" max="4101" width="13.140625" style="188" customWidth="1"/>
    <col min="4102" max="4102" width="12.7109375" style="188" customWidth="1"/>
    <col min="4103" max="4352" width="9.140625" style="188"/>
    <col min="4353" max="4353" width="13.85546875" style="188" customWidth="1"/>
    <col min="4354" max="4354" width="22.140625" style="188" customWidth="1"/>
    <col min="4355" max="4355" width="10.28515625" style="188" customWidth="1"/>
    <col min="4356" max="4356" width="9.140625" style="188"/>
    <col min="4357" max="4357" width="13.140625" style="188" customWidth="1"/>
    <col min="4358" max="4358" width="12.7109375" style="188" customWidth="1"/>
    <col min="4359" max="4608" width="9.140625" style="188"/>
    <col min="4609" max="4609" width="13.85546875" style="188" customWidth="1"/>
    <col min="4610" max="4610" width="22.140625" style="188" customWidth="1"/>
    <col min="4611" max="4611" width="10.28515625" style="188" customWidth="1"/>
    <col min="4612" max="4612" width="9.140625" style="188"/>
    <col min="4613" max="4613" width="13.140625" style="188" customWidth="1"/>
    <col min="4614" max="4614" width="12.7109375" style="188" customWidth="1"/>
    <col min="4615" max="4864" width="9.140625" style="188"/>
    <col min="4865" max="4865" width="13.85546875" style="188" customWidth="1"/>
    <col min="4866" max="4866" width="22.140625" style="188" customWidth="1"/>
    <col min="4867" max="4867" width="10.28515625" style="188" customWidth="1"/>
    <col min="4868" max="4868" width="9.140625" style="188"/>
    <col min="4869" max="4869" width="13.140625" style="188" customWidth="1"/>
    <col min="4870" max="4870" width="12.7109375" style="188" customWidth="1"/>
    <col min="4871" max="5120" width="9.140625" style="188"/>
    <col min="5121" max="5121" width="13.85546875" style="188" customWidth="1"/>
    <col min="5122" max="5122" width="22.140625" style="188" customWidth="1"/>
    <col min="5123" max="5123" width="10.28515625" style="188" customWidth="1"/>
    <col min="5124" max="5124" width="9.140625" style="188"/>
    <col min="5125" max="5125" width="13.140625" style="188" customWidth="1"/>
    <col min="5126" max="5126" width="12.7109375" style="188" customWidth="1"/>
    <col min="5127" max="5376" width="9.140625" style="188"/>
    <col min="5377" max="5377" width="13.85546875" style="188" customWidth="1"/>
    <col min="5378" max="5378" width="22.140625" style="188" customWidth="1"/>
    <col min="5379" max="5379" width="10.28515625" style="188" customWidth="1"/>
    <col min="5380" max="5380" width="9.140625" style="188"/>
    <col min="5381" max="5381" width="13.140625" style="188" customWidth="1"/>
    <col min="5382" max="5382" width="12.7109375" style="188" customWidth="1"/>
    <col min="5383" max="5632" width="9.140625" style="188"/>
    <col min="5633" max="5633" width="13.85546875" style="188" customWidth="1"/>
    <col min="5634" max="5634" width="22.140625" style="188" customWidth="1"/>
    <col min="5635" max="5635" width="10.28515625" style="188" customWidth="1"/>
    <col min="5636" max="5636" width="9.140625" style="188"/>
    <col min="5637" max="5637" width="13.140625" style="188" customWidth="1"/>
    <col min="5638" max="5638" width="12.7109375" style="188" customWidth="1"/>
    <col min="5639" max="5888" width="9.140625" style="188"/>
    <col min="5889" max="5889" width="13.85546875" style="188" customWidth="1"/>
    <col min="5890" max="5890" width="22.140625" style="188" customWidth="1"/>
    <col min="5891" max="5891" width="10.28515625" style="188" customWidth="1"/>
    <col min="5892" max="5892" width="9.140625" style="188"/>
    <col min="5893" max="5893" width="13.140625" style="188" customWidth="1"/>
    <col min="5894" max="5894" width="12.7109375" style="188" customWidth="1"/>
    <col min="5895" max="6144" width="9.140625" style="188"/>
    <col min="6145" max="6145" width="13.85546875" style="188" customWidth="1"/>
    <col min="6146" max="6146" width="22.140625" style="188" customWidth="1"/>
    <col min="6147" max="6147" width="10.28515625" style="188" customWidth="1"/>
    <col min="6148" max="6148" width="9.140625" style="188"/>
    <col min="6149" max="6149" width="13.140625" style="188" customWidth="1"/>
    <col min="6150" max="6150" width="12.7109375" style="188" customWidth="1"/>
    <col min="6151" max="6400" width="9.140625" style="188"/>
    <col min="6401" max="6401" width="13.85546875" style="188" customWidth="1"/>
    <col min="6402" max="6402" width="22.140625" style="188" customWidth="1"/>
    <col min="6403" max="6403" width="10.28515625" style="188" customWidth="1"/>
    <col min="6404" max="6404" width="9.140625" style="188"/>
    <col min="6405" max="6405" width="13.140625" style="188" customWidth="1"/>
    <col min="6406" max="6406" width="12.7109375" style="188" customWidth="1"/>
    <col min="6407" max="6656" width="9.140625" style="188"/>
    <col min="6657" max="6657" width="13.85546875" style="188" customWidth="1"/>
    <col min="6658" max="6658" width="22.140625" style="188" customWidth="1"/>
    <col min="6659" max="6659" width="10.28515625" style="188" customWidth="1"/>
    <col min="6660" max="6660" width="9.140625" style="188"/>
    <col min="6661" max="6661" width="13.140625" style="188" customWidth="1"/>
    <col min="6662" max="6662" width="12.7109375" style="188" customWidth="1"/>
    <col min="6663" max="6912" width="9.140625" style="188"/>
    <col min="6913" max="6913" width="13.85546875" style="188" customWidth="1"/>
    <col min="6914" max="6914" width="22.140625" style="188" customWidth="1"/>
    <col min="6915" max="6915" width="10.28515625" style="188" customWidth="1"/>
    <col min="6916" max="6916" width="9.140625" style="188"/>
    <col min="6917" max="6917" width="13.140625" style="188" customWidth="1"/>
    <col min="6918" max="6918" width="12.7109375" style="188" customWidth="1"/>
    <col min="6919" max="7168" width="9.140625" style="188"/>
    <col min="7169" max="7169" width="13.85546875" style="188" customWidth="1"/>
    <col min="7170" max="7170" width="22.140625" style="188" customWidth="1"/>
    <col min="7171" max="7171" width="10.28515625" style="188" customWidth="1"/>
    <col min="7172" max="7172" width="9.140625" style="188"/>
    <col min="7173" max="7173" width="13.140625" style="188" customWidth="1"/>
    <col min="7174" max="7174" width="12.7109375" style="188" customWidth="1"/>
    <col min="7175" max="7424" width="9.140625" style="188"/>
    <col min="7425" max="7425" width="13.85546875" style="188" customWidth="1"/>
    <col min="7426" max="7426" width="22.140625" style="188" customWidth="1"/>
    <col min="7427" max="7427" width="10.28515625" style="188" customWidth="1"/>
    <col min="7428" max="7428" width="9.140625" style="188"/>
    <col min="7429" max="7429" width="13.140625" style="188" customWidth="1"/>
    <col min="7430" max="7430" width="12.7109375" style="188" customWidth="1"/>
    <col min="7431" max="7680" width="9.140625" style="188"/>
    <col min="7681" max="7681" width="13.85546875" style="188" customWidth="1"/>
    <col min="7682" max="7682" width="22.140625" style="188" customWidth="1"/>
    <col min="7683" max="7683" width="10.28515625" style="188" customWidth="1"/>
    <col min="7684" max="7684" width="9.140625" style="188"/>
    <col min="7685" max="7685" width="13.140625" style="188" customWidth="1"/>
    <col min="7686" max="7686" width="12.7109375" style="188" customWidth="1"/>
    <col min="7687" max="7936" width="9.140625" style="188"/>
    <col min="7937" max="7937" width="13.85546875" style="188" customWidth="1"/>
    <col min="7938" max="7938" width="22.140625" style="188" customWidth="1"/>
    <col min="7939" max="7939" width="10.28515625" style="188" customWidth="1"/>
    <col min="7940" max="7940" width="9.140625" style="188"/>
    <col min="7941" max="7941" width="13.140625" style="188" customWidth="1"/>
    <col min="7942" max="7942" width="12.7109375" style="188" customWidth="1"/>
    <col min="7943" max="8192" width="9.140625" style="188"/>
    <col min="8193" max="8193" width="13.85546875" style="188" customWidth="1"/>
    <col min="8194" max="8194" width="22.140625" style="188" customWidth="1"/>
    <col min="8195" max="8195" width="10.28515625" style="188" customWidth="1"/>
    <col min="8196" max="8196" width="9.140625" style="188"/>
    <col min="8197" max="8197" width="13.140625" style="188" customWidth="1"/>
    <col min="8198" max="8198" width="12.7109375" style="188" customWidth="1"/>
    <col min="8199" max="8448" width="9.140625" style="188"/>
    <col min="8449" max="8449" width="13.85546875" style="188" customWidth="1"/>
    <col min="8450" max="8450" width="22.140625" style="188" customWidth="1"/>
    <col min="8451" max="8451" width="10.28515625" style="188" customWidth="1"/>
    <col min="8452" max="8452" width="9.140625" style="188"/>
    <col min="8453" max="8453" width="13.140625" style="188" customWidth="1"/>
    <col min="8454" max="8454" width="12.7109375" style="188" customWidth="1"/>
    <col min="8455" max="8704" width="9.140625" style="188"/>
    <col min="8705" max="8705" width="13.85546875" style="188" customWidth="1"/>
    <col min="8706" max="8706" width="22.140625" style="188" customWidth="1"/>
    <col min="8707" max="8707" width="10.28515625" style="188" customWidth="1"/>
    <col min="8708" max="8708" width="9.140625" style="188"/>
    <col min="8709" max="8709" width="13.140625" style="188" customWidth="1"/>
    <col min="8710" max="8710" width="12.7109375" style="188" customWidth="1"/>
    <col min="8711" max="8960" width="9.140625" style="188"/>
    <col min="8961" max="8961" width="13.85546875" style="188" customWidth="1"/>
    <col min="8962" max="8962" width="22.140625" style="188" customWidth="1"/>
    <col min="8963" max="8963" width="10.28515625" style="188" customWidth="1"/>
    <col min="8964" max="8964" width="9.140625" style="188"/>
    <col min="8965" max="8965" width="13.140625" style="188" customWidth="1"/>
    <col min="8966" max="8966" width="12.7109375" style="188" customWidth="1"/>
    <col min="8967" max="9216" width="9.140625" style="188"/>
    <col min="9217" max="9217" width="13.85546875" style="188" customWidth="1"/>
    <col min="9218" max="9218" width="22.140625" style="188" customWidth="1"/>
    <col min="9219" max="9219" width="10.28515625" style="188" customWidth="1"/>
    <col min="9220" max="9220" width="9.140625" style="188"/>
    <col min="9221" max="9221" width="13.140625" style="188" customWidth="1"/>
    <col min="9222" max="9222" width="12.7109375" style="188" customWidth="1"/>
    <col min="9223" max="9472" width="9.140625" style="188"/>
    <col min="9473" max="9473" width="13.85546875" style="188" customWidth="1"/>
    <col min="9474" max="9474" width="22.140625" style="188" customWidth="1"/>
    <col min="9475" max="9475" width="10.28515625" style="188" customWidth="1"/>
    <col min="9476" max="9476" width="9.140625" style="188"/>
    <col min="9477" max="9477" width="13.140625" style="188" customWidth="1"/>
    <col min="9478" max="9478" width="12.7109375" style="188" customWidth="1"/>
    <col min="9479" max="9728" width="9.140625" style="188"/>
    <col min="9729" max="9729" width="13.85546875" style="188" customWidth="1"/>
    <col min="9730" max="9730" width="22.140625" style="188" customWidth="1"/>
    <col min="9731" max="9731" width="10.28515625" style="188" customWidth="1"/>
    <col min="9732" max="9732" width="9.140625" style="188"/>
    <col min="9733" max="9733" width="13.140625" style="188" customWidth="1"/>
    <col min="9734" max="9734" width="12.7109375" style="188" customWidth="1"/>
    <col min="9735" max="9984" width="9.140625" style="188"/>
    <col min="9985" max="9985" width="13.85546875" style="188" customWidth="1"/>
    <col min="9986" max="9986" width="22.140625" style="188" customWidth="1"/>
    <col min="9987" max="9987" width="10.28515625" style="188" customWidth="1"/>
    <col min="9988" max="9988" width="9.140625" style="188"/>
    <col min="9989" max="9989" width="13.140625" style="188" customWidth="1"/>
    <col min="9990" max="9990" width="12.7109375" style="188" customWidth="1"/>
    <col min="9991" max="10240" width="9.140625" style="188"/>
    <col min="10241" max="10241" width="13.85546875" style="188" customWidth="1"/>
    <col min="10242" max="10242" width="22.140625" style="188" customWidth="1"/>
    <col min="10243" max="10243" width="10.28515625" style="188" customWidth="1"/>
    <col min="10244" max="10244" width="9.140625" style="188"/>
    <col min="10245" max="10245" width="13.140625" style="188" customWidth="1"/>
    <col min="10246" max="10246" width="12.7109375" style="188" customWidth="1"/>
    <col min="10247" max="10496" width="9.140625" style="188"/>
    <col min="10497" max="10497" width="13.85546875" style="188" customWidth="1"/>
    <col min="10498" max="10498" width="22.140625" style="188" customWidth="1"/>
    <col min="10499" max="10499" width="10.28515625" style="188" customWidth="1"/>
    <col min="10500" max="10500" width="9.140625" style="188"/>
    <col min="10501" max="10501" width="13.140625" style="188" customWidth="1"/>
    <col min="10502" max="10502" width="12.7109375" style="188" customWidth="1"/>
    <col min="10503" max="10752" width="9.140625" style="188"/>
    <col min="10753" max="10753" width="13.85546875" style="188" customWidth="1"/>
    <col min="10754" max="10754" width="22.140625" style="188" customWidth="1"/>
    <col min="10755" max="10755" width="10.28515625" style="188" customWidth="1"/>
    <col min="10756" max="10756" width="9.140625" style="188"/>
    <col min="10757" max="10757" width="13.140625" style="188" customWidth="1"/>
    <col min="10758" max="10758" width="12.7109375" style="188" customWidth="1"/>
    <col min="10759" max="11008" width="9.140625" style="188"/>
    <col min="11009" max="11009" width="13.85546875" style="188" customWidth="1"/>
    <col min="11010" max="11010" width="22.140625" style="188" customWidth="1"/>
    <col min="11011" max="11011" width="10.28515625" style="188" customWidth="1"/>
    <col min="11012" max="11012" width="9.140625" style="188"/>
    <col min="11013" max="11013" width="13.140625" style="188" customWidth="1"/>
    <col min="11014" max="11014" width="12.7109375" style="188" customWidth="1"/>
    <col min="11015" max="11264" width="9.140625" style="188"/>
    <col min="11265" max="11265" width="13.85546875" style="188" customWidth="1"/>
    <col min="11266" max="11266" width="22.140625" style="188" customWidth="1"/>
    <col min="11267" max="11267" width="10.28515625" style="188" customWidth="1"/>
    <col min="11268" max="11268" width="9.140625" style="188"/>
    <col min="11269" max="11269" width="13.140625" style="188" customWidth="1"/>
    <col min="11270" max="11270" width="12.7109375" style="188" customWidth="1"/>
    <col min="11271" max="11520" width="9.140625" style="188"/>
    <col min="11521" max="11521" width="13.85546875" style="188" customWidth="1"/>
    <col min="11522" max="11522" width="22.140625" style="188" customWidth="1"/>
    <col min="11523" max="11523" width="10.28515625" style="188" customWidth="1"/>
    <col min="11524" max="11524" width="9.140625" style="188"/>
    <col min="11525" max="11525" width="13.140625" style="188" customWidth="1"/>
    <col min="11526" max="11526" width="12.7109375" style="188" customWidth="1"/>
    <col min="11527" max="11776" width="9.140625" style="188"/>
    <col min="11777" max="11777" width="13.85546875" style="188" customWidth="1"/>
    <col min="11778" max="11778" width="22.140625" style="188" customWidth="1"/>
    <col min="11779" max="11779" width="10.28515625" style="188" customWidth="1"/>
    <col min="11780" max="11780" width="9.140625" style="188"/>
    <col min="11781" max="11781" width="13.140625" style="188" customWidth="1"/>
    <col min="11782" max="11782" width="12.7109375" style="188" customWidth="1"/>
    <col min="11783" max="12032" width="9.140625" style="188"/>
    <col min="12033" max="12033" width="13.85546875" style="188" customWidth="1"/>
    <col min="12034" max="12034" width="22.140625" style="188" customWidth="1"/>
    <col min="12035" max="12035" width="10.28515625" style="188" customWidth="1"/>
    <col min="12036" max="12036" width="9.140625" style="188"/>
    <col min="12037" max="12037" width="13.140625" style="188" customWidth="1"/>
    <col min="12038" max="12038" width="12.7109375" style="188" customWidth="1"/>
    <col min="12039" max="12288" width="9.140625" style="188"/>
    <col min="12289" max="12289" width="13.85546875" style="188" customWidth="1"/>
    <col min="12290" max="12290" width="22.140625" style="188" customWidth="1"/>
    <col min="12291" max="12291" width="10.28515625" style="188" customWidth="1"/>
    <col min="12292" max="12292" width="9.140625" style="188"/>
    <col min="12293" max="12293" width="13.140625" style="188" customWidth="1"/>
    <col min="12294" max="12294" width="12.7109375" style="188" customWidth="1"/>
    <col min="12295" max="12544" width="9.140625" style="188"/>
    <col min="12545" max="12545" width="13.85546875" style="188" customWidth="1"/>
    <col min="12546" max="12546" width="22.140625" style="188" customWidth="1"/>
    <col min="12547" max="12547" width="10.28515625" style="188" customWidth="1"/>
    <col min="12548" max="12548" width="9.140625" style="188"/>
    <col min="12549" max="12549" width="13.140625" style="188" customWidth="1"/>
    <col min="12550" max="12550" width="12.7109375" style="188" customWidth="1"/>
    <col min="12551" max="12800" width="9.140625" style="188"/>
    <col min="12801" max="12801" width="13.85546875" style="188" customWidth="1"/>
    <col min="12802" max="12802" width="22.140625" style="188" customWidth="1"/>
    <col min="12803" max="12803" width="10.28515625" style="188" customWidth="1"/>
    <col min="12804" max="12804" width="9.140625" style="188"/>
    <col min="12805" max="12805" width="13.140625" style="188" customWidth="1"/>
    <col min="12806" max="12806" width="12.7109375" style="188" customWidth="1"/>
    <col min="12807" max="13056" width="9.140625" style="188"/>
    <col min="13057" max="13057" width="13.85546875" style="188" customWidth="1"/>
    <col min="13058" max="13058" width="22.140625" style="188" customWidth="1"/>
    <col min="13059" max="13059" width="10.28515625" style="188" customWidth="1"/>
    <col min="13060" max="13060" width="9.140625" style="188"/>
    <col min="13061" max="13061" width="13.140625" style="188" customWidth="1"/>
    <col min="13062" max="13062" width="12.7109375" style="188" customWidth="1"/>
    <col min="13063" max="13312" width="9.140625" style="188"/>
    <col min="13313" max="13313" width="13.85546875" style="188" customWidth="1"/>
    <col min="13314" max="13314" width="22.140625" style="188" customWidth="1"/>
    <col min="13315" max="13315" width="10.28515625" style="188" customWidth="1"/>
    <col min="13316" max="13316" width="9.140625" style="188"/>
    <col min="13317" max="13317" width="13.140625" style="188" customWidth="1"/>
    <col min="13318" max="13318" width="12.7109375" style="188" customWidth="1"/>
    <col min="13319" max="13568" width="9.140625" style="188"/>
    <col min="13569" max="13569" width="13.85546875" style="188" customWidth="1"/>
    <col min="13570" max="13570" width="22.140625" style="188" customWidth="1"/>
    <col min="13571" max="13571" width="10.28515625" style="188" customWidth="1"/>
    <col min="13572" max="13572" width="9.140625" style="188"/>
    <col min="13573" max="13573" width="13.140625" style="188" customWidth="1"/>
    <col min="13574" max="13574" width="12.7109375" style="188" customWidth="1"/>
    <col min="13575" max="13824" width="9.140625" style="188"/>
    <col min="13825" max="13825" width="13.85546875" style="188" customWidth="1"/>
    <col min="13826" max="13826" width="22.140625" style="188" customWidth="1"/>
    <col min="13827" max="13827" width="10.28515625" style="188" customWidth="1"/>
    <col min="13828" max="13828" width="9.140625" style="188"/>
    <col min="13829" max="13829" width="13.140625" style="188" customWidth="1"/>
    <col min="13830" max="13830" width="12.7109375" style="188" customWidth="1"/>
    <col min="13831" max="14080" width="9.140625" style="188"/>
    <col min="14081" max="14081" width="13.85546875" style="188" customWidth="1"/>
    <col min="14082" max="14082" width="22.140625" style="188" customWidth="1"/>
    <col min="14083" max="14083" width="10.28515625" style="188" customWidth="1"/>
    <col min="14084" max="14084" width="9.140625" style="188"/>
    <col min="14085" max="14085" width="13.140625" style="188" customWidth="1"/>
    <col min="14086" max="14086" width="12.7109375" style="188" customWidth="1"/>
    <col min="14087" max="14336" width="9.140625" style="188"/>
    <col min="14337" max="14337" width="13.85546875" style="188" customWidth="1"/>
    <col min="14338" max="14338" width="22.140625" style="188" customWidth="1"/>
    <col min="14339" max="14339" width="10.28515625" style="188" customWidth="1"/>
    <col min="14340" max="14340" width="9.140625" style="188"/>
    <col min="14341" max="14341" width="13.140625" style="188" customWidth="1"/>
    <col min="14342" max="14342" width="12.7109375" style="188" customWidth="1"/>
    <col min="14343" max="14592" width="9.140625" style="188"/>
    <col min="14593" max="14593" width="13.85546875" style="188" customWidth="1"/>
    <col min="14594" max="14594" width="22.140625" style="188" customWidth="1"/>
    <col min="14595" max="14595" width="10.28515625" style="188" customWidth="1"/>
    <col min="14596" max="14596" width="9.140625" style="188"/>
    <col min="14597" max="14597" width="13.140625" style="188" customWidth="1"/>
    <col min="14598" max="14598" width="12.7109375" style="188" customWidth="1"/>
    <col min="14599" max="14848" width="9.140625" style="188"/>
    <col min="14849" max="14849" width="13.85546875" style="188" customWidth="1"/>
    <col min="14850" max="14850" width="22.140625" style="188" customWidth="1"/>
    <col min="14851" max="14851" width="10.28515625" style="188" customWidth="1"/>
    <col min="14852" max="14852" width="9.140625" style="188"/>
    <col min="14853" max="14853" width="13.140625" style="188" customWidth="1"/>
    <col min="14854" max="14854" width="12.7109375" style="188" customWidth="1"/>
    <col min="14855" max="15104" width="9.140625" style="188"/>
    <col min="15105" max="15105" width="13.85546875" style="188" customWidth="1"/>
    <col min="15106" max="15106" width="22.140625" style="188" customWidth="1"/>
    <col min="15107" max="15107" width="10.28515625" style="188" customWidth="1"/>
    <col min="15108" max="15108" width="9.140625" style="188"/>
    <col min="15109" max="15109" width="13.140625" style="188" customWidth="1"/>
    <col min="15110" max="15110" width="12.7109375" style="188" customWidth="1"/>
    <col min="15111" max="15360" width="9.140625" style="188"/>
    <col min="15361" max="15361" width="13.85546875" style="188" customWidth="1"/>
    <col min="15362" max="15362" width="22.140625" style="188" customWidth="1"/>
    <col min="15363" max="15363" width="10.28515625" style="188" customWidth="1"/>
    <col min="15364" max="15364" width="9.140625" style="188"/>
    <col min="15365" max="15365" width="13.140625" style="188" customWidth="1"/>
    <col min="15366" max="15366" width="12.7109375" style="188" customWidth="1"/>
    <col min="15367" max="15616" width="9.140625" style="188"/>
    <col min="15617" max="15617" width="13.85546875" style="188" customWidth="1"/>
    <col min="15618" max="15618" width="22.140625" style="188" customWidth="1"/>
    <col min="15619" max="15619" width="10.28515625" style="188" customWidth="1"/>
    <col min="15620" max="15620" width="9.140625" style="188"/>
    <col min="15621" max="15621" width="13.140625" style="188" customWidth="1"/>
    <col min="15622" max="15622" width="12.7109375" style="188" customWidth="1"/>
    <col min="15623" max="15872" width="9.140625" style="188"/>
    <col min="15873" max="15873" width="13.85546875" style="188" customWidth="1"/>
    <col min="15874" max="15874" width="22.140625" style="188" customWidth="1"/>
    <col min="15875" max="15875" width="10.28515625" style="188" customWidth="1"/>
    <col min="15876" max="15876" width="9.140625" style="188"/>
    <col min="15877" max="15877" width="13.140625" style="188" customWidth="1"/>
    <col min="15878" max="15878" width="12.7109375" style="188" customWidth="1"/>
    <col min="15879" max="16128" width="9.140625" style="188"/>
    <col min="16129" max="16129" width="13.85546875" style="188" customWidth="1"/>
    <col min="16130" max="16130" width="22.140625" style="188" customWidth="1"/>
    <col min="16131" max="16131" width="10.28515625" style="188" customWidth="1"/>
    <col min="16132" max="16132" width="9.140625" style="188"/>
    <col min="16133" max="16133" width="13.140625" style="188" customWidth="1"/>
    <col min="16134" max="16134" width="12.7109375" style="188" customWidth="1"/>
    <col min="16135" max="16384" width="9.140625" style="188"/>
  </cols>
  <sheetData>
    <row r="1" spans="1:10" ht="18.75" x14ac:dyDescent="0.3">
      <c r="A1" s="171"/>
      <c r="B1" s="171"/>
      <c r="C1" s="187"/>
      <c r="D1" s="187"/>
      <c r="E1" s="186"/>
      <c r="F1" s="186"/>
      <c r="G1" s="186"/>
      <c r="H1" s="186"/>
      <c r="I1" s="24" t="s">
        <v>1515</v>
      </c>
      <c r="J1" s="186"/>
    </row>
    <row r="2" spans="1:10" ht="17.25" customHeight="1" x14ac:dyDescent="0.25">
      <c r="A2" s="174"/>
      <c r="B2" s="174"/>
      <c r="C2" s="174"/>
      <c r="D2" s="174"/>
      <c r="E2" s="186"/>
      <c r="F2" s="186"/>
      <c r="G2" s="186"/>
      <c r="H2" s="186"/>
      <c r="I2" s="24" t="s">
        <v>261</v>
      </c>
      <c r="J2" s="186"/>
    </row>
    <row r="3" spans="1:10" ht="18.75" x14ac:dyDescent="0.3">
      <c r="A3" s="171"/>
      <c r="B3" s="171"/>
      <c r="C3" s="187"/>
      <c r="D3" s="187"/>
      <c r="E3" s="186"/>
      <c r="F3" s="186"/>
      <c r="G3" s="186"/>
      <c r="H3" s="186"/>
      <c r="I3" s="24" t="s">
        <v>1516</v>
      </c>
      <c r="J3" s="186"/>
    </row>
    <row r="4" spans="1:10" ht="18.75" x14ac:dyDescent="0.3">
      <c r="A4" s="171"/>
      <c r="B4" s="171"/>
      <c r="C4" s="171"/>
      <c r="D4" s="187"/>
      <c r="E4" s="187"/>
      <c r="F4" s="189"/>
      <c r="G4" s="189"/>
      <c r="H4" s="189"/>
      <c r="I4" s="189"/>
    </row>
    <row r="5" spans="1:10" ht="12.75" customHeight="1" x14ac:dyDescent="0.2">
      <c r="A5" s="314" t="s">
        <v>1541</v>
      </c>
      <c r="B5" s="314"/>
      <c r="C5" s="314"/>
      <c r="D5" s="314"/>
      <c r="E5" s="314"/>
      <c r="F5" s="314"/>
      <c r="G5" s="314"/>
      <c r="H5" s="314"/>
      <c r="I5" s="314"/>
    </row>
    <row r="6" spans="1:10" ht="79.5" customHeight="1" x14ac:dyDescent="0.2">
      <c r="A6" s="314"/>
      <c r="B6" s="314"/>
      <c r="C6" s="314"/>
      <c r="D6" s="314"/>
      <c r="E6" s="314"/>
      <c r="F6" s="314"/>
      <c r="G6" s="314"/>
      <c r="H6" s="314"/>
      <c r="I6" s="314"/>
    </row>
    <row r="7" spans="1:10" ht="18.75" x14ac:dyDescent="0.3">
      <c r="A7" s="171"/>
      <c r="B7" s="171"/>
      <c r="C7" s="171"/>
      <c r="D7" s="339"/>
      <c r="E7" s="339"/>
      <c r="F7" s="339"/>
      <c r="G7" s="340" t="s">
        <v>1542</v>
      </c>
      <c r="H7" s="340"/>
      <c r="I7" s="171"/>
    </row>
    <row r="8" spans="1:10" ht="18.75" customHeight="1" x14ac:dyDescent="0.3">
      <c r="A8" s="171"/>
      <c r="B8" s="341" t="s">
        <v>1374</v>
      </c>
      <c r="C8" s="341" t="s">
        <v>2</v>
      </c>
      <c r="D8" s="343" t="s">
        <v>1375</v>
      </c>
      <c r="E8" s="343"/>
      <c r="F8" s="341" t="s">
        <v>2</v>
      </c>
      <c r="G8" s="344" t="s">
        <v>1376</v>
      </c>
      <c r="H8" s="345"/>
    </row>
    <row r="9" spans="1:10" ht="18.75" customHeight="1" x14ac:dyDescent="0.3">
      <c r="A9" s="171"/>
      <c r="B9" s="342"/>
      <c r="C9" s="342"/>
      <c r="D9" s="343"/>
      <c r="E9" s="343"/>
      <c r="F9" s="342"/>
      <c r="G9" s="346"/>
      <c r="H9" s="347"/>
    </row>
    <row r="10" spans="1:10" ht="21" customHeight="1" x14ac:dyDescent="0.3">
      <c r="A10" s="171"/>
      <c r="B10" s="190" t="s">
        <v>1416</v>
      </c>
      <c r="C10" s="191" t="s">
        <v>1417</v>
      </c>
      <c r="D10" s="348">
        <v>134.39037678254505</v>
      </c>
      <c r="E10" s="349"/>
      <c r="F10" s="191" t="s">
        <v>1418</v>
      </c>
      <c r="G10" s="350">
        <v>134.39037678254505</v>
      </c>
      <c r="H10" s="351"/>
      <c r="J10" s="192">
        <f>1.07472585*1.32268028</f>
        <v>1.4215186882012381</v>
      </c>
    </row>
    <row r="11" spans="1:10" ht="21" customHeight="1" x14ac:dyDescent="0.3">
      <c r="A11" s="171"/>
      <c r="B11" s="190" t="s">
        <v>1419</v>
      </c>
      <c r="C11" s="191" t="s">
        <v>1420</v>
      </c>
      <c r="D11" s="348">
        <v>1488.8702436482129</v>
      </c>
      <c r="E11" s="349"/>
      <c r="F11" s="191" t="s">
        <v>1421</v>
      </c>
      <c r="G11" s="350">
        <v>1488.8702436482129</v>
      </c>
      <c r="H11" s="351"/>
    </row>
    <row r="12" spans="1:10" ht="21" customHeight="1" x14ac:dyDescent="0.3">
      <c r="A12" s="171"/>
      <c r="B12" s="190" t="s">
        <v>1422</v>
      </c>
      <c r="C12" s="191" t="s">
        <v>1423</v>
      </c>
      <c r="D12" s="348">
        <v>134.39037678254505</v>
      </c>
      <c r="E12" s="349"/>
      <c r="F12" s="191" t="s">
        <v>1424</v>
      </c>
      <c r="G12" s="350">
        <v>134.39037678254505</v>
      </c>
      <c r="H12" s="351"/>
    </row>
    <row r="13" spans="1:10" ht="21" customHeight="1" x14ac:dyDescent="0.3">
      <c r="A13" s="171"/>
      <c r="B13" s="190" t="s">
        <v>1425</v>
      </c>
      <c r="C13" s="191" t="s">
        <v>1426</v>
      </c>
      <c r="D13" s="348">
        <v>762.01930799715558</v>
      </c>
      <c r="E13" s="349"/>
      <c r="F13" s="191" t="s">
        <v>1427</v>
      </c>
      <c r="G13" s="350">
        <v>762.01930799715558</v>
      </c>
      <c r="H13" s="351"/>
    </row>
    <row r="14" spans="1:10" ht="21" customHeight="1" x14ac:dyDescent="0.3">
      <c r="A14" s="171"/>
      <c r="B14" s="190" t="s">
        <v>1428</v>
      </c>
      <c r="C14" s="191" t="s">
        <v>1429</v>
      </c>
      <c r="D14" s="348">
        <v>134.39037678254505</v>
      </c>
      <c r="E14" s="349"/>
      <c r="F14" s="191" t="s">
        <v>1430</v>
      </c>
      <c r="G14" s="350">
        <v>134.39037678254505</v>
      </c>
      <c r="H14" s="351"/>
    </row>
    <row r="15" spans="1:10" ht="21" customHeight="1" x14ac:dyDescent="0.3">
      <c r="A15" s="171"/>
      <c r="B15" s="190" t="s">
        <v>1431</v>
      </c>
      <c r="C15" s="191" t="s">
        <v>1432</v>
      </c>
      <c r="D15" s="348">
        <v>134.39037678254505</v>
      </c>
      <c r="E15" s="349"/>
      <c r="F15" s="191" t="s">
        <v>1433</v>
      </c>
      <c r="G15" s="350">
        <v>134.39037678254505</v>
      </c>
      <c r="H15" s="351"/>
    </row>
    <row r="16" spans="1:10" ht="21" customHeight="1" x14ac:dyDescent="0.3">
      <c r="A16" s="171"/>
      <c r="B16" s="190" t="s">
        <v>1434</v>
      </c>
      <c r="C16" s="191" t="s">
        <v>1435</v>
      </c>
      <c r="D16" s="348">
        <v>632.56160106266896</v>
      </c>
      <c r="E16" s="349"/>
      <c r="F16" s="191" t="s">
        <v>1436</v>
      </c>
      <c r="G16" s="350">
        <v>632.56160106266896</v>
      </c>
      <c r="H16" s="351"/>
    </row>
    <row r="17" spans="1:9" ht="21" customHeight="1" x14ac:dyDescent="0.3">
      <c r="A17" s="171"/>
      <c r="B17" s="190" t="s">
        <v>1437</v>
      </c>
      <c r="C17" s="191" t="s">
        <v>1438</v>
      </c>
      <c r="D17" s="348">
        <v>134.39037678254505</v>
      </c>
      <c r="E17" s="349"/>
      <c r="F17" s="191" t="s">
        <v>1439</v>
      </c>
      <c r="G17" s="350">
        <v>134.39037678254505</v>
      </c>
      <c r="H17" s="351"/>
    </row>
    <row r="18" spans="1:9" ht="21" customHeight="1" x14ac:dyDescent="0.3">
      <c r="A18" s="171"/>
      <c r="B18" s="190" t="s">
        <v>1440</v>
      </c>
      <c r="C18" s="191" t="s">
        <v>1441</v>
      </c>
      <c r="D18" s="348">
        <v>134.39037678254505</v>
      </c>
      <c r="E18" s="349"/>
      <c r="F18" s="191" t="s">
        <v>1442</v>
      </c>
      <c r="G18" s="350">
        <v>134.39037678254505</v>
      </c>
      <c r="H18" s="351"/>
    </row>
    <row r="19" spans="1:9" ht="21" customHeight="1" x14ac:dyDescent="0.3">
      <c r="A19" s="171"/>
      <c r="B19" s="190" t="s">
        <v>1443</v>
      </c>
      <c r="C19" s="191" t="s">
        <v>1444</v>
      </c>
      <c r="D19" s="348">
        <v>518.31414409193542</v>
      </c>
      <c r="E19" s="349"/>
      <c r="F19" s="191" t="s">
        <v>1445</v>
      </c>
      <c r="G19" s="350">
        <v>518.31414409193542</v>
      </c>
      <c r="H19" s="351"/>
    </row>
    <row r="20" spans="1:9" ht="21" customHeight="1" x14ac:dyDescent="0.3">
      <c r="A20" s="171"/>
      <c r="B20" s="190" t="s">
        <v>1446</v>
      </c>
      <c r="C20" s="191" t="s">
        <v>1447</v>
      </c>
      <c r="D20" s="348">
        <v>134.39037678254505</v>
      </c>
      <c r="E20" s="349"/>
      <c r="F20" s="191" t="s">
        <v>1448</v>
      </c>
      <c r="G20" s="350">
        <v>134.39037678254505</v>
      </c>
      <c r="H20" s="351"/>
    </row>
    <row r="21" spans="1:9" ht="21" customHeight="1" x14ac:dyDescent="0.3">
      <c r="A21" s="171"/>
      <c r="B21" s="190" t="s">
        <v>1449</v>
      </c>
      <c r="C21" s="191" t="s">
        <v>1450</v>
      </c>
      <c r="D21" s="348">
        <v>134.39037678254505</v>
      </c>
      <c r="E21" s="349"/>
      <c r="F21" s="191" t="s">
        <v>1451</v>
      </c>
      <c r="G21" s="350">
        <v>134.39037678254505</v>
      </c>
      <c r="H21" s="351"/>
    </row>
    <row r="22" spans="1:9" ht="18.75" x14ac:dyDescent="0.3">
      <c r="A22" s="171"/>
      <c r="B22" s="193" t="s">
        <v>1452</v>
      </c>
      <c r="C22" s="194" t="s">
        <v>1453</v>
      </c>
      <c r="D22" s="352">
        <v>1046.6642101225716</v>
      </c>
      <c r="E22" s="353"/>
      <c r="F22" s="194" t="s">
        <v>1454</v>
      </c>
      <c r="G22" s="354">
        <v>1046.6642101225716</v>
      </c>
      <c r="H22" s="355"/>
    </row>
    <row r="23" spans="1:9" ht="18.75" x14ac:dyDescent="0.3">
      <c r="A23" s="171"/>
      <c r="B23" s="193" t="s">
        <v>1455</v>
      </c>
      <c r="C23" s="194" t="s">
        <v>1456</v>
      </c>
      <c r="D23" s="352">
        <v>134.39037678254505</v>
      </c>
      <c r="E23" s="353"/>
      <c r="F23" s="194" t="s">
        <v>1457</v>
      </c>
      <c r="G23" s="354">
        <v>134.39037678254505</v>
      </c>
      <c r="H23" s="355"/>
    </row>
    <row r="24" spans="1:9" ht="18.75" x14ac:dyDescent="0.3">
      <c r="A24" s="171"/>
      <c r="B24" s="193" t="s">
        <v>1458</v>
      </c>
      <c r="C24" s="194" t="s">
        <v>1459</v>
      </c>
      <c r="D24" s="352">
        <v>518.31414409193542</v>
      </c>
      <c r="E24" s="353"/>
      <c r="F24" s="194" t="s">
        <v>1460</v>
      </c>
      <c r="G24" s="354">
        <v>518.31414409193542</v>
      </c>
      <c r="H24" s="355"/>
    </row>
    <row r="25" spans="1:9" ht="18.75" x14ac:dyDescent="0.3">
      <c r="A25" s="171"/>
      <c r="B25" s="193" t="s">
        <v>1461</v>
      </c>
      <c r="C25" s="194" t="s">
        <v>1462</v>
      </c>
      <c r="D25" s="352">
        <v>134.39037678254505</v>
      </c>
      <c r="E25" s="353"/>
      <c r="F25" s="194" t="s">
        <v>1463</v>
      </c>
      <c r="G25" s="354">
        <v>134.39037678254505</v>
      </c>
      <c r="H25" s="355"/>
    </row>
    <row r="26" spans="1:9" ht="18.75" x14ac:dyDescent="0.3">
      <c r="A26" s="171"/>
      <c r="B26" s="193" t="s">
        <v>1464</v>
      </c>
      <c r="C26" s="194" t="s">
        <v>1465</v>
      </c>
      <c r="D26" s="356">
        <v>660.46601291205923</v>
      </c>
      <c r="E26" s="356"/>
      <c r="F26" s="194" t="s">
        <v>1466</v>
      </c>
      <c r="G26" s="354">
        <v>660.46601291205923</v>
      </c>
      <c r="H26" s="355"/>
    </row>
    <row r="27" spans="1:9" ht="18.75" x14ac:dyDescent="0.3">
      <c r="A27" s="171"/>
      <c r="B27" s="193" t="s">
        <v>1467</v>
      </c>
      <c r="C27" s="194" t="s">
        <v>1468</v>
      </c>
      <c r="D27" s="352">
        <v>134.39037678254505</v>
      </c>
      <c r="E27" s="353"/>
      <c r="F27" s="194" t="s">
        <v>1469</v>
      </c>
      <c r="G27" s="354">
        <v>134.39037678254505</v>
      </c>
      <c r="H27" s="355"/>
    </row>
    <row r="28" spans="1:9" ht="18.75" x14ac:dyDescent="0.3">
      <c r="A28" s="171"/>
      <c r="B28" s="195" t="s">
        <v>1470</v>
      </c>
      <c r="C28" s="196" t="s">
        <v>1471</v>
      </c>
      <c r="D28" s="356">
        <v>1109.3105387116002</v>
      </c>
      <c r="E28" s="356"/>
      <c r="F28" s="196" t="s">
        <v>1472</v>
      </c>
      <c r="G28" s="354">
        <v>1074.9382168308944</v>
      </c>
      <c r="H28" s="355"/>
    </row>
    <row r="29" spans="1:9" ht="18.75" x14ac:dyDescent="0.3">
      <c r="A29" s="171"/>
      <c r="B29" s="195" t="s">
        <v>1473</v>
      </c>
      <c r="C29" s="196" t="s">
        <v>1474</v>
      </c>
      <c r="D29" s="356">
        <v>563.84538767502102</v>
      </c>
      <c r="E29" s="356"/>
      <c r="F29" s="196" t="s">
        <v>1475</v>
      </c>
      <c r="G29" s="354">
        <v>563.84538767502102</v>
      </c>
      <c r="H29" s="355"/>
    </row>
    <row r="30" spans="1:9" ht="18.75" x14ac:dyDescent="0.3">
      <c r="A30" s="171"/>
      <c r="B30" s="193" t="s">
        <v>1476</v>
      </c>
      <c r="C30" s="194" t="s">
        <v>1477</v>
      </c>
      <c r="D30" s="356">
        <v>563.84538767502102</v>
      </c>
      <c r="E30" s="356"/>
      <c r="F30" s="194" t="s">
        <v>1478</v>
      </c>
      <c r="G30" s="354">
        <v>563.84538767502102</v>
      </c>
      <c r="H30" s="355"/>
    </row>
    <row r="31" spans="1:9" ht="18.75" x14ac:dyDescent="0.3">
      <c r="A31" s="171"/>
      <c r="B31" s="193" t="s">
        <v>1479</v>
      </c>
      <c r="C31" s="194" t="s">
        <v>1480</v>
      </c>
      <c r="D31" s="356">
        <v>851.41861829813161</v>
      </c>
      <c r="E31" s="356"/>
      <c r="F31" s="194" t="s">
        <v>1481</v>
      </c>
      <c r="G31" s="354">
        <v>851.41861829813161</v>
      </c>
      <c r="H31" s="355"/>
    </row>
    <row r="32" spans="1:9" ht="18.75" x14ac:dyDescent="0.3">
      <c r="A32" s="171"/>
      <c r="B32" s="193" t="s">
        <v>1482</v>
      </c>
      <c r="C32" s="194" t="s">
        <v>1483</v>
      </c>
      <c r="D32" s="356">
        <v>2475.2336310172877</v>
      </c>
      <c r="E32" s="356"/>
      <c r="F32" s="194" t="s">
        <v>1484</v>
      </c>
      <c r="G32" s="354">
        <v>2440.8613091365819</v>
      </c>
      <c r="H32" s="355"/>
      <c r="I32" s="171"/>
    </row>
    <row r="33" spans="1:9" ht="18.75" x14ac:dyDescent="0.3">
      <c r="A33" s="171"/>
      <c r="B33" s="193" t="s">
        <v>1485</v>
      </c>
      <c r="C33" s="194" t="s">
        <v>1486</v>
      </c>
      <c r="D33" s="356">
        <v>597.80546913614864</v>
      </c>
      <c r="E33" s="356"/>
      <c r="F33" s="194" t="s">
        <v>1487</v>
      </c>
      <c r="G33" s="354">
        <v>597.80546913614864</v>
      </c>
      <c r="H33" s="355"/>
      <c r="I33" s="171"/>
    </row>
    <row r="34" spans="1:9" ht="18.75" x14ac:dyDescent="0.3">
      <c r="B34" s="193" t="s">
        <v>1488</v>
      </c>
      <c r="C34" s="197" t="s">
        <v>1489</v>
      </c>
      <c r="D34" s="356">
        <v>597.80546913614864</v>
      </c>
      <c r="E34" s="356"/>
      <c r="F34" s="197" t="s">
        <v>1490</v>
      </c>
      <c r="G34" s="354">
        <v>597.80546913614864</v>
      </c>
      <c r="H34" s="355"/>
    </row>
    <row r="35" spans="1:9" ht="18.75" x14ac:dyDescent="0.3">
      <c r="B35" s="193" t="s">
        <v>1491</v>
      </c>
      <c r="C35" s="197" t="s">
        <v>1492</v>
      </c>
      <c r="D35" s="356">
        <v>1493.2343060209905</v>
      </c>
      <c r="E35" s="356"/>
      <c r="F35" s="197" t="s">
        <v>1493</v>
      </c>
      <c r="G35" s="354">
        <v>1493.2343060209905</v>
      </c>
      <c r="H35" s="355"/>
    </row>
    <row r="36" spans="1:9" ht="18.75" x14ac:dyDescent="0.3">
      <c r="B36" s="193" t="s">
        <v>1494</v>
      </c>
      <c r="C36" s="197" t="s">
        <v>1495</v>
      </c>
      <c r="D36" s="356">
        <v>686.08177967344557</v>
      </c>
      <c r="E36" s="356"/>
      <c r="F36" s="197" t="s">
        <v>1496</v>
      </c>
      <c r="G36" s="354">
        <v>686.08177967344557</v>
      </c>
      <c r="H36" s="355"/>
    </row>
    <row r="37" spans="1:9" ht="18.75" x14ac:dyDescent="0.3">
      <c r="B37" s="193" t="s">
        <v>1497</v>
      </c>
      <c r="C37" s="197" t="s">
        <v>1498</v>
      </c>
      <c r="D37" s="356">
        <v>676.75661707884535</v>
      </c>
      <c r="E37" s="356"/>
      <c r="F37" s="197" t="s">
        <v>1499</v>
      </c>
      <c r="G37" s="354">
        <v>642.3842951981394</v>
      </c>
      <c r="H37" s="355"/>
    </row>
    <row r="38" spans="1:9" ht="18.75" x14ac:dyDescent="0.3">
      <c r="B38" s="193" t="s">
        <v>1500</v>
      </c>
      <c r="C38" s="197" t="s">
        <v>1501</v>
      </c>
      <c r="D38" s="356">
        <v>597.80546913614864</v>
      </c>
      <c r="E38" s="356"/>
      <c r="F38" s="197" t="s">
        <v>1502</v>
      </c>
      <c r="G38" s="354">
        <v>597.80546913614864</v>
      </c>
      <c r="H38" s="355"/>
    </row>
    <row r="39" spans="1:9" ht="18.75" x14ac:dyDescent="0.3">
      <c r="B39" s="193" t="s">
        <v>1503</v>
      </c>
      <c r="C39" s="197" t="s">
        <v>1504</v>
      </c>
      <c r="D39" s="356">
        <v>2418.6856176006427</v>
      </c>
      <c r="E39" s="356"/>
      <c r="F39" s="197" t="s">
        <v>1505</v>
      </c>
      <c r="G39" s="354">
        <v>2384.3132957199364</v>
      </c>
      <c r="H39" s="355"/>
    </row>
    <row r="40" spans="1:9" ht="18.75" x14ac:dyDescent="0.3">
      <c r="B40" s="193" t="s">
        <v>1506</v>
      </c>
      <c r="C40" s="197" t="s">
        <v>1507</v>
      </c>
      <c r="D40" s="356">
        <v>1536.1641704046681</v>
      </c>
      <c r="E40" s="356"/>
      <c r="F40" s="197" t="s">
        <v>1508</v>
      </c>
      <c r="G40" s="354">
        <v>1501.791848523962</v>
      </c>
      <c r="H40" s="355"/>
    </row>
    <row r="41" spans="1:9" ht="18.75" x14ac:dyDescent="0.3">
      <c r="B41" s="193" t="s">
        <v>1509</v>
      </c>
      <c r="C41" s="197" t="s">
        <v>1510</v>
      </c>
      <c r="D41" s="356">
        <v>1536.1641704046681</v>
      </c>
      <c r="E41" s="356"/>
      <c r="F41" s="197" t="s">
        <v>1511</v>
      </c>
      <c r="G41" s="354">
        <v>1501.791848523962</v>
      </c>
      <c r="H41" s="355"/>
    </row>
    <row r="42" spans="1:9" ht="18.75" x14ac:dyDescent="0.3">
      <c r="B42" s="193" t="s">
        <v>1512</v>
      </c>
      <c r="C42" s="197" t="s">
        <v>1513</v>
      </c>
      <c r="D42" s="356">
        <v>1536.1641704046681</v>
      </c>
      <c r="E42" s="356"/>
      <c r="F42" s="197" t="s">
        <v>1514</v>
      </c>
      <c r="G42" s="354">
        <v>1501.791848523962</v>
      </c>
      <c r="H42" s="355"/>
    </row>
    <row r="43" spans="1:9" ht="18.75" x14ac:dyDescent="0.3">
      <c r="B43" s="198"/>
      <c r="C43" s="198"/>
      <c r="D43" s="198"/>
      <c r="E43" s="198"/>
      <c r="F43" s="198"/>
      <c r="G43" s="198"/>
      <c r="H43" s="198"/>
    </row>
  </sheetData>
  <mergeCells count="74">
    <mergeCell ref="D40:E40"/>
    <mergeCell ref="G40:H40"/>
    <mergeCell ref="D41:E41"/>
    <mergeCell ref="G41:H41"/>
    <mergeCell ref="D42:E42"/>
    <mergeCell ref="G42:H42"/>
    <mergeCell ref="D37:E37"/>
    <mergeCell ref="G37:H37"/>
    <mergeCell ref="D38:E38"/>
    <mergeCell ref="G38:H38"/>
    <mergeCell ref="D39:E39"/>
    <mergeCell ref="G39:H39"/>
    <mergeCell ref="D34:E34"/>
    <mergeCell ref="G34:H34"/>
    <mergeCell ref="D35:E35"/>
    <mergeCell ref="G35:H35"/>
    <mergeCell ref="D36:E36"/>
    <mergeCell ref="G36:H36"/>
    <mergeCell ref="D31:E31"/>
    <mergeCell ref="G31:H31"/>
    <mergeCell ref="D32:E32"/>
    <mergeCell ref="G32:H32"/>
    <mergeCell ref="D33:E33"/>
    <mergeCell ref="G33:H33"/>
    <mergeCell ref="D28:E28"/>
    <mergeCell ref="G28:H28"/>
    <mergeCell ref="D29:E29"/>
    <mergeCell ref="G29:H29"/>
    <mergeCell ref="D30:E30"/>
    <mergeCell ref="G30:H30"/>
    <mergeCell ref="D25:E25"/>
    <mergeCell ref="G25:H25"/>
    <mergeCell ref="D26:E26"/>
    <mergeCell ref="G26:H26"/>
    <mergeCell ref="D27:E27"/>
    <mergeCell ref="G27:H27"/>
    <mergeCell ref="D22:E22"/>
    <mergeCell ref="G22:H22"/>
    <mergeCell ref="D23:E23"/>
    <mergeCell ref="G23:H23"/>
    <mergeCell ref="D24:E24"/>
    <mergeCell ref="G24:H24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D13:E13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A5:I6"/>
    <mergeCell ref="D7:F7"/>
    <mergeCell ref="G7:H7"/>
    <mergeCell ref="B8:B9"/>
    <mergeCell ref="C8:C9"/>
    <mergeCell ref="D8:E9"/>
    <mergeCell ref="F8:F9"/>
    <mergeCell ref="G8:H9"/>
  </mergeCells>
  <pageMargins left="0.7" right="0.7" top="0.75" bottom="0.75" header="0.3" footer="0.3"/>
  <pageSetup paperSize="9" scale="7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G1" sqref="G1:G3"/>
    </sheetView>
  </sheetViews>
  <sheetFormatPr defaultRowHeight="18.75" x14ac:dyDescent="0.3"/>
  <cols>
    <col min="1" max="1" width="9.140625" style="171"/>
    <col min="2" max="2" width="49.85546875" style="171" customWidth="1"/>
    <col min="3" max="3" width="12" style="171" customWidth="1"/>
    <col min="4" max="4" width="8.140625" style="171" customWidth="1"/>
    <col min="5" max="5" width="18.7109375" style="171" customWidth="1"/>
    <col min="6" max="6" width="7.5703125" style="171" customWidth="1"/>
    <col min="7" max="7" width="17" style="171" customWidth="1"/>
    <col min="8" max="8" width="10.85546875" style="171" customWidth="1"/>
    <col min="9" max="235" width="9.140625" style="171"/>
    <col min="236" max="236" width="49.85546875" style="171" customWidth="1"/>
    <col min="237" max="237" width="12" style="171" customWidth="1"/>
    <col min="238" max="238" width="8.140625" style="171" customWidth="1"/>
    <col min="239" max="239" width="18.7109375" style="171" customWidth="1"/>
    <col min="240" max="240" width="7.5703125" style="171" customWidth="1"/>
    <col min="241" max="241" width="17" style="171" customWidth="1"/>
    <col min="242" max="242" width="10.85546875" style="171" customWidth="1"/>
    <col min="243" max="243" width="9.140625" style="171" customWidth="1"/>
    <col min="244" max="263" width="0" style="171" hidden="1" customWidth="1"/>
    <col min="264" max="491" width="9.140625" style="171"/>
    <col min="492" max="492" width="49.85546875" style="171" customWidth="1"/>
    <col min="493" max="493" width="12" style="171" customWidth="1"/>
    <col min="494" max="494" width="8.140625" style="171" customWidth="1"/>
    <col min="495" max="495" width="18.7109375" style="171" customWidth="1"/>
    <col min="496" max="496" width="7.5703125" style="171" customWidth="1"/>
    <col min="497" max="497" width="17" style="171" customWidth="1"/>
    <col min="498" max="498" width="10.85546875" style="171" customWidth="1"/>
    <col min="499" max="499" width="9.140625" style="171" customWidth="1"/>
    <col min="500" max="519" width="0" style="171" hidden="1" customWidth="1"/>
    <col min="520" max="747" width="9.140625" style="171"/>
    <col min="748" max="748" width="49.85546875" style="171" customWidth="1"/>
    <col min="749" max="749" width="12" style="171" customWidth="1"/>
    <col min="750" max="750" width="8.140625" style="171" customWidth="1"/>
    <col min="751" max="751" width="18.7109375" style="171" customWidth="1"/>
    <col min="752" max="752" width="7.5703125" style="171" customWidth="1"/>
    <col min="753" max="753" width="17" style="171" customWidth="1"/>
    <col min="754" max="754" width="10.85546875" style="171" customWidth="1"/>
    <col min="755" max="755" width="9.140625" style="171" customWidth="1"/>
    <col min="756" max="775" width="0" style="171" hidden="1" customWidth="1"/>
    <col min="776" max="1003" width="9.140625" style="171"/>
    <col min="1004" max="1004" width="49.85546875" style="171" customWidth="1"/>
    <col min="1005" max="1005" width="12" style="171" customWidth="1"/>
    <col min="1006" max="1006" width="8.140625" style="171" customWidth="1"/>
    <col min="1007" max="1007" width="18.7109375" style="171" customWidth="1"/>
    <col min="1008" max="1008" width="7.5703125" style="171" customWidth="1"/>
    <col min="1009" max="1009" width="17" style="171" customWidth="1"/>
    <col min="1010" max="1010" width="10.85546875" style="171" customWidth="1"/>
    <col min="1011" max="1011" width="9.140625" style="171" customWidth="1"/>
    <col min="1012" max="1031" width="0" style="171" hidden="1" customWidth="1"/>
    <col min="1032" max="1259" width="9.140625" style="171"/>
    <col min="1260" max="1260" width="49.85546875" style="171" customWidth="1"/>
    <col min="1261" max="1261" width="12" style="171" customWidth="1"/>
    <col min="1262" max="1262" width="8.140625" style="171" customWidth="1"/>
    <col min="1263" max="1263" width="18.7109375" style="171" customWidth="1"/>
    <col min="1264" max="1264" width="7.5703125" style="171" customWidth="1"/>
    <col min="1265" max="1265" width="17" style="171" customWidth="1"/>
    <col min="1266" max="1266" width="10.85546875" style="171" customWidth="1"/>
    <col min="1267" max="1267" width="9.140625" style="171" customWidth="1"/>
    <col min="1268" max="1287" width="0" style="171" hidden="1" customWidth="1"/>
    <col min="1288" max="1515" width="9.140625" style="171"/>
    <col min="1516" max="1516" width="49.85546875" style="171" customWidth="1"/>
    <col min="1517" max="1517" width="12" style="171" customWidth="1"/>
    <col min="1518" max="1518" width="8.140625" style="171" customWidth="1"/>
    <col min="1519" max="1519" width="18.7109375" style="171" customWidth="1"/>
    <col min="1520" max="1520" width="7.5703125" style="171" customWidth="1"/>
    <col min="1521" max="1521" width="17" style="171" customWidth="1"/>
    <col min="1522" max="1522" width="10.85546875" style="171" customWidth="1"/>
    <col min="1523" max="1523" width="9.140625" style="171" customWidth="1"/>
    <col min="1524" max="1543" width="0" style="171" hidden="1" customWidth="1"/>
    <col min="1544" max="1771" width="9.140625" style="171"/>
    <col min="1772" max="1772" width="49.85546875" style="171" customWidth="1"/>
    <col min="1773" max="1773" width="12" style="171" customWidth="1"/>
    <col min="1774" max="1774" width="8.140625" style="171" customWidth="1"/>
    <col min="1775" max="1775" width="18.7109375" style="171" customWidth="1"/>
    <col min="1776" max="1776" width="7.5703125" style="171" customWidth="1"/>
    <col min="1777" max="1777" width="17" style="171" customWidth="1"/>
    <col min="1778" max="1778" width="10.85546875" style="171" customWidth="1"/>
    <col min="1779" max="1779" width="9.140625" style="171" customWidth="1"/>
    <col min="1780" max="1799" width="0" style="171" hidden="1" customWidth="1"/>
    <col min="1800" max="2027" width="9.140625" style="171"/>
    <col min="2028" max="2028" width="49.85546875" style="171" customWidth="1"/>
    <col min="2029" max="2029" width="12" style="171" customWidth="1"/>
    <col min="2030" max="2030" width="8.140625" style="171" customWidth="1"/>
    <col min="2031" max="2031" width="18.7109375" style="171" customWidth="1"/>
    <col min="2032" max="2032" width="7.5703125" style="171" customWidth="1"/>
    <col min="2033" max="2033" width="17" style="171" customWidth="1"/>
    <col min="2034" max="2034" width="10.85546875" style="171" customWidth="1"/>
    <col min="2035" max="2035" width="9.140625" style="171" customWidth="1"/>
    <col min="2036" max="2055" width="0" style="171" hidden="1" customWidth="1"/>
    <col min="2056" max="2283" width="9.140625" style="171"/>
    <col min="2284" max="2284" width="49.85546875" style="171" customWidth="1"/>
    <col min="2285" max="2285" width="12" style="171" customWidth="1"/>
    <col min="2286" max="2286" width="8.140625" style="171" customWidth="1"/>
    <col min="2287" max="2287" width="18.7109375" style="171" customWidth="1"/>
    <col min="2288" max="2288" width="7.5703125" style="171" customWidth="1"/>
    <col min="2289" max="2289" width="17" style="171" customWidth="1"/>
    <col min="2290" max="2290" width="10.85546875" style="171" customWidth="1"/>
    <col min="2291" max="2291" width="9.140625" style="171" customWidth="1"/>
    <col min="2292" max="2311" width="0" style="171" hidden="1" customWidth="1"/>
    <col min="2312" max="2539" width="9.140625" style="171"/>
    <col min="2540" max="2540" width="49.85546875" style="171" customWidth="1"/>
    <col min="2541" max="2541" width="12" style="171" customWidth="1"/>
    <col min="2542" max="2542" width="8.140625" style="171" customWidth="1"/>
    <col min="2543" max="2543" width="18.7109375" style="171" customWidth="1"/>
    <col min="2544" max="2544" width="7.5703125" style="171" customWidth="1"/>
    <col min="2545" max="2545" width="17" style="171" customWidth="1"/>
    <col min="2546" max="2546" width="10.85546875" style="171" customWidth="1"/>
    <col min="2547" max="2547" width="9.140625" style="171" customWidth="1"/>
    <col min="2548" max="2567" width="0" style="171" hidden="1" customWidth="1"/>
    <col min="2568" max="2795" width="9.140625" style="171"/>
    <col min="2796" max="2796" width="49.85546875" style="171" customWidth="1"/>
    <col min="2797" max="2797" width="12" style="171" customWidth="1"/>
    <col min="2798" max="2798" width="8.140625" style="171" customWidth="1"/>
    <col min="2799" max="2799" width="18.7109375" style="171" customWidth="1"/>
    <col min="2800" max="2800" width="7.5703125" style="171" customWidth="1"/>
    <col min="2801" max="2801" width="17" style="171" customWidth="1"/>
    <col min="2802" max="2802" width="10.85546875" style="171" customWidth="1"/>
    <col min="2803" max="2803" width="9.140625" style="171" customWidth="1"/>
    <col min="2804" max="2823" width="0" style="171" hidden="1" customWidth="1"/>
    <col min="2824" max="3051" width="9.140625" style="171"/>
    <col min="3052" max="3052" width="49.85546875" style="171" customWidth="1"/>
    <col min="3053" max="3053" width="12" style="171" customWidth="1"/>
    <col min="3054" max="3054" width="8.140625" style="171" customWidth="1"/>
    <col min="3055" max="3055" width="18.7109375" style="171" customWidth="1"/>
    <col min="3056" max="3056" width="7.5703125" style="171" customWidth="1"/>
    <col min="3057" max="3057" width="17" style="171" customWidth="1"/>
    <col min="3058" max="3058" width="10.85546875" style="171" customWidth="1"/>
    <col min="3059" max="3059" width="9.140625" style="171" customWidth="1"/>
    <col min="3060" max="3079" width="0" style="171" hidden="1" customWidth="1"/>
    <col min="3080" max="3307" width="9.140625" style="171"/>
    <col min="3308" max="3308" width="49.85546875" style="171" customWidth="1"/>
    <col min="3309" max="3309" width="12" style="171" customWidth="1"/>
    <col min="3310" max="3310" width="8.140625" style="171" customWidth="1"/>
    <col min="3311" max="3311" width="18.7109375" style="171" customWidth="1"/>
    <col min="3312" max="3312" width="7.5703125" style="171" customWidth="1"/>
    <col min="3313" max="3313" width="17" style="171" customWidth="1"/>
    <col min="3314" max="3314" width="10.85546875" style="171" customWidth="1"/>
    <col min="3315" max="3315" width="9.140625" style="171" customWidth="1"/>
    <col min="3316" max="3335" width="0" style="171" hidden="1" customWidth="1"/>
    <col min="3336" max="3563" width="9.140625" style="171"/>
    <col min="3564" max="3564" width="49.85546875" style="171" customWidth="1"/>
    <col min="3565" max="3565" width="12" style="171" customWidth="1"/>
    <col min="3566" max="3566" width="8.140625" style="171" customWidth="1"/>
    <col min="3567" max="3567" width="18.7109375" style="171" customWidth="1"/>
    <col min="3568" max="3568" width="7.5703125" style="171" customWidth="1"/>
    <col min="3569" max="3569" width="17" style="171" customWidth="1"/>
    <col min="3570" max="3570" width="10.85546875" style="171" customWidth="1"/>
    <col min="3571" max="3571" width="9.140625" style="171" customWidth="1"/>
    <col min="3572" max="3591" width="0" style="171" hidden="1" customWidth="1"/>
    <col min="3592" max="3819" width="9.140625" style="171"/>
    <col min="3820" max="3820" width="49.85546875" style="171" customWidth="1"/>
    <col min="3821" max="3821" width="12" style="171" customWidth="1"/>
    <col min="3822" max="3822" width="8.140625" style="171" customWidth="1"/>
    <col min="3823" max="3823" width="18.7109375" style="171" customWidth="1"/>
    <col min="3824" max="3824" width="7.5703125" style="171" customWidth="1"/>
    <col min="3825" max="3825" width="17" style="171" customWidth="1"/>
    <col min="3826" max="3826" width="10.85546875" style="171" customWidth="1"/>
    <col min="3827" max="3827" width="9.140625" style="171" customWidth="1"/>
    <col min="3828" max="3847" width="0" style="171" hidden="1" customWidth="1"/>
    <col min="3848" max="4075" width="9.140625" style="171"/>
    <col min="4076" max="4076" width="49.85546875" style="171" customWidth="1"/>
    <col min="4077" max="4077" width="12" style="171" customWidth="1"/>
    <col min="4078" max="4078" width="8.140625" style="171" customWidth="1"/>
    <col min="4079" max="4079" width="18.7109375" style="171" customWidth="1"/>
    <col min="4080" max="4080" width="7.5703125" style="171" customWidth="1"/>
    <col min="4081" max="4081" width="17" style="171" customWidth="1"/>
    <col min="4082" max="4082" width="10.85546875" style="171" customWidth="1"/>
    <col min="4083" max="4083" width="9.140625" style="171" customWidth="1"/>
    <col min="4084" max="4103" width="0" style="171" hidden="1" customWidth="1"/>
    <col min="4104" max="4331" width="9.140625" style="171"/>
    <col min="4332" max="4332" width="49.85546875" style="171" customWidth="1"/>
    <col min="4333" max="4333" width="12" style="171" customWidth="1"/>
    <col min="4334" max="4334" width="8.140625" style="171" customWidth="1"/>
    <col min="4335" max="4335" width="18.7109375" style="171" customWidth="1"/>
    <col min="4336" max="4336" width="7.5703125" style="171" customWidth="1"/>
    <col min="4337" max="4337" width="17" style="171" customWidth="1"/>
    <col min="4338" max="4338" width="10.85546875" style="171" customWidth="1"/>
    <col min="4339" max="4339" width="9.140625" style="171" customWidth="1"/>
    <col min="4340" max="4359" width="0" style="171" hidden="1" customWidth="1"/>
    <col min="4360" max="4587" width="9.140625" style="171"/>
    <col min="4588" max="4588" width="49.85546875" style="171" customWidth="1"/>
    <col min="4589" max="4589" width="12" style="171" customWidth="1"/>
    <col min="4590" max="4590" width="8.140625" style="171" customWidth="1"/>
    <col min="4591" max="4591" width="18.7109375" style="171" customWidth="1"/>
    <col min="4592" max="4592" width="7.5703125" style="171" customWidth="1"/>
    <col min="4593" max="4593" width="17" style="171" customWidth="1"/>
    <col min="4594" max="4594" width="10.85546875" style="171" customWidth="1"/>
    <col min="4595" max="4595" width="9.140625" style="171" customWidth="1"/>
    <col min="4596" max="4615" width="0" style="171" hidden="1" customWidth="1"/>
    <col min="4616" max="4843" width="9.140625" style="171"/>
    <col min="4844" max="4844" width="49.85546875" style="171" customWidth="1"/>
    <col min="4845" max="4845" width="12" style="171" customWidth="1"/>
    <col min="4846" max="4846" width="8.140625" style="171" customWidth="1"/>
    <col min="4847" max="4847" width="18.7109375" style="171" customWidth="1"/>
    <col min="4848" max="4848" width="7.5703125" style="171" customWidth="1"/>
    <col min="4849" max="4849" width="17" style="171" customWidth="1"/>
    <col min="4850" max="4850" width="10.85546875" style="171" customWidth="1"/>
    <col min="4851" max="4851" width="9.140625" style="171" customWidth="1"/>
    <col min="4852" max="4871" width="0" style="171" hidden="1" customWidth="1"/>
    <col min="4872" max="5099" width="9.140625" style="171"/>
    <col min="5100" max="5100" width="49.85546875" style="171" customWidth="1"/>
    <col min="5101" max="5101" width="12" style="171" customWidth="1"/>
    <col min="5102" max="5102" width="8.140625" style="171" customWidth="1"/>
    <col min="5103" max="5103" width="18.7109375" style="171" customWidth="1"/>
    <col min="5104" max="5104" width="7.5703125" style="171" customWidth="1"/>
    <col min="5105" max="5105" width="17" style="171" customWidth="1"/>
    <col min="5106" max="5106" width="10.85546875" style="171" customWidth="1"/>
    <col min="5107" max="5107" width="9.140625" style="171" customWidth="1"/>
    <col min="5108" max="5127" width="0" style="171" hidden="1" customWidth="1"/>
    <col min="5128" max="5355" width="9.140625" style="171"/>
    <col min="5356" max="5356" width="49.85546875" style="171" customWidth="1"/>
    <col min="5357" max="5357" width="12" style="171" customWidth="1"/>
    <col min="5358" max="5358" width="8.140625" style="171" customWidth="1"/>
    <col min="5359" max="5359" width="18.7109375" style="171" customWidth="1"/>
    <col min="5360" max="5360" width="7.5703125" style="171" customWidth="1"/>
    <col min="5361" max="5361" width="17" style="171" customWidth="1"/>
    <col min="5362" max="5362" width="10.85546875" style="171" customWidth="1"/>
    <col min="5363" max="5363" width="9.140625" style="171" customWidth="1"/>
    <col min="5364" max="5383" width="0" style="171" hidden="1" customWidth="1"/>
    <col min="5384" max="5611" width="9.140625" style="171"/>
    <col min="5612" max="5612" width="49.85546875" style="171" customWidth="1"/>
    <col min="5613" max="5613" width="12" style="171" customWidth="1"/>
    <col min="5614" max="5614" width="8.140625" style="171" customWidth="1"/>
    <col min="5615" max="5615" width="18.7109375" style="171" customWidth="1"/>
    <col min="5616" max="5616" width="7.5703125" style="171" customWidth="1"/>
    <col min="5617" max="5617" width="17" style="171" customWidth="1"/>
    <col min="5618" max="5618" width="10.85546875" style="171" customWidth="1"/>
    <col min="5619" max="5619" width="9.140625" style="171" customWidth="1"/>
    <col min="5620" max="5639" width="0" style="171" hidden="1" customWidth="1"/>
    <col min="5640" max="5867" width="9.140625" style="171"/>
    <col min="5868" max="5868" width="49.85546875" style="171" customWidth="1"/>
    <col min="5869" max="5869" width="12" style="171" customWidth="1"/>
    <col min="5870" max="5870" width="8.140625" style="171" customWidth="1"/>
    <col min="5871" max="5871" width="18.7109375" style="171" customWidth="1"/>
    <col min="5872" max="5872" width="7.5703125" style="171" customWidth="1"/>
    <col min="5873" max="5873" width="17" style="171" customWidth="1"/>
    <col min="5874" max="5874" width="10.85546875" style="171" customWidth="1"/>
    <col min="5875" max="5875" width="9.140625" style="171" customWidth="1"/>
    <col min="5876" max="5895" width="0" style="171" hidden="1" customWidth="1"/>
    <col min="5896" max="6123" width="9.140625" style="171"/>
    <col min="6124" max="6124" width="49.85546875" style="171" customWidth="1"/>
    <col min="6125" max="6125" width="12" style="171" customWidth="1"/>
    <col min="6126" max="6126" width="8.140625" style="171" customWidth="1"/>
    <col min="6127" max="6127" width="18.7109375" style="171" customWidth="1"/>
    <col min="6128" max="6128" width="7.5703125" style="171" customWidth="1"/>
    <col min="6129" max="6129" width="17" style="171" customWidth="1"/>
    <col min="6130" max="6130" width="10.85546875" style="171" customWidth="1"/>
    <col min="6131" max="6131" width="9.140625" style="171" customWidth="1"/>
    <col min="6132" max="6151" width="0" style="171" hidden="1" customWidth="1"/>
    <col min="6152" max="6379" width="9.140625" style="171"/>
    <col min="6380" max="6380" width="49.85546875" style="171" customWidth="1"/>
    <col min="6381" max="6381" width="12" style="171" customWidth="1"/>
    <col min="6382" max="6382" width="8.140625" style="171" customWidth="1"/>
    <col min="6383" max="6383" width="18.7109375" style="171" customWidth="1"/>
    <col min="6384" max="6384" width="7.5703125" style="171" customWidth="1"/>
    <col min="6385" max="6385" width="17" style="171" customWidth="1"/>
    <col min="6386" max="6386" width="10.85546875" style="171" customWidth="1"/>
    <col min="6387" max="6387" width="9.140625" style="171" customWidth="1"/>
    <col min="6388" max="6407" width="0" style="171" hidden="1" customWidth="1"/>
    <col min="6408" max="6635" width="9.140625" style="171"/>
    <col min="6636" max="6636" width="49.85546875" style="171" customWidth="1"/>
    <col min="6637" max="6637" width="12" style="171" customWidth="1"/>
    <col min="6638" max="6638" width="8.140625" style="171" customWidth="1"/>
    <col min="6639" max="6639" width="18.7109375" style="171" customWidth="1"/>
    <col min="6640" max="6640" width="7.5703125" style="171" customWidth="1"/>
    <col min="6641" max="6641" width="17" style="171" customWidth="1"/>
    <col min="6642" max="6642" width="10.85546875" style="171" customWidth="1"/>
    <col min="6643" max="6643" width="9.140625" style="171" customWidth="1"/>
    <col min="6644" max="6663" width="0" style="171" hidden="1" customWidth="1"/>
    <col min="6664" max="6891" width="9.140625" style="171"/>
    <col min="6892" max="6892" width="49.85546875" style="171" customWidth="1"/>
    <col min="6893" max="6893" width="12" style="171" customWidth="1"/>
    <col min="6894" max="6894" width="8.140625" style="171" customWidth="1"/>
    <col min="6895" max="6895" width="18.7109375" style="171" customWidth="1"/>
    <col min="6896" max="6896" width="7.5703125" style="171" customWidth="1"/>
    <col min="6897" max="6897" width="17" style="171" customWidth="1"/>
    <col min="6898" max="6898" width="10.85546875" style="171" customWidth="1"/>
    <col min="6899" max="6899" width="9.140625" style="171" customWidth="1"/>
    <col min="6900" max="6919" width="0" style="171" hidden="1" customWidth="1"/>
    <col min="6920" max="7147" width="9.140625" style="171"/>
    <col min="7148" max="7148" width="49.85546875" style="171" customWidth="1"/>
    <col min="7149" max="7149" width="12" style="171" customWidth="1"/>
    <col min="7150" max="7150" width="8.140625" style="171" customWidth="1"/>
    <col min="7151" max="7151" width="18.7109375" style="171" customWidth="1"/>
    <col min="7152" max="7152" width="7.5703125" style="171" customWidth="1"/>
    <col min="7153" max="7153" width="17" style="171" customWidth="1"/>
    <col min="7154" max="7154" width="10.85546875" style="171" customWidth="1"/>
    <col min="7155" max="7155" width="9.140625" style="171" customWidth="1"/>
    <col min="7156" max="7175" width="0" style="171" hidden="1" customWidth="1"/>
    <col min="7176" max="7403" width="9.140625" style="171"/>
    <col min="7404" max="7404" width="49.85546875" style="171" customWidth="1"/>
    <col min="7405" max="7405" width="12" style="171" customWidth="1"/>
    <col min="7406" max="7406" width="8.140625" style="171" customWidth="1"/>
    <col min="7407" max="7407" width="18.7109375" style="171" customWidth="1"/>
    <col min="7408" max="7408" width="7.5703125" style="171" customWidth="1"/>
    <col min="7409" max="7409" width="17" style="171" customWidth="1"/>
    <col min="7410" max="7410" width="10.85546875" style="171" customWidth="1"/>
    <col min="7411" max="7411" width="9.140625" style="171" customWidth="1"/>
    <col min="7412" max="7431" width="0" style="171" hidden="1" customWidth="1"/>
    <col min="7432" max="7659" width="9.140625" style="171"/>
    <col min="7660" max="7660" width="49.85546875" style="171" customWidth="1"/>
    <col min="7661" max="7661" width="12" style="171" customWidth="1"/>
    <col min="7662" max="7662" width="8.140625" style="171" customWidth="1"/>
    <col min="7663" max="7663" width="18.7109375" style="171" customWidth="1"/>
    <col min="7664" max="7664" width="7.5703125" style="171" customWidth="1"/>
    <col min="7665" max="7665" width="17" style="171" customWidth="1"/>
    <col min="7666" max="7666" width="10.85546875" style="171" customWidth="1"/>
    <col min="7667" max="7667" width="9.140625" style="171" customWidth="1"/>
    <col min="7668" max="7687" width="0" style="171" hidden="1" customWidth="1"/>
    <col min="7688" max="7915" width="9.140625" style="171"/>
    <col min="7916" max="7916" width="49.85546875" style="171" customWidth="1"/>
    <col min="7917" max="7917" width="12" style="171" customWidth="1"/>
    <col min="7918" max="7918" width="8.140625" style="171" customWidth="1"/>
    <col min="7919" max="7919" width="18.7109375" style="171" customWidth="1"/>
    <col min="7920" max="7920" width="7.5703125" style="171" customWidth="1"/>
    <col min="7921" max="7921" width="17" style="171" customWidth="1"/>
    <col min="7922" max="7922" width="10.85546875" style="171" customWidth="1"/>
    <col min="7923" max="7923" width="9.140625" style="171" customWidth="1"/>
    <col min="7924" max="7943" width="0" style="171" hidden="1" customWidth="1"/>
    <col min="7944" max="8171" width="9.140625" style="171"/>
    <col min="8172" max="8172" width="49.85546875" style="171" customWidth="1"/>
    <col min="8173" max="8173" width="12" style="171" customWidth="1"/>
    <col min="8174" max="8174" width="8.140625" style="171" customWidth="1"/>
    <col min="8175" max="8175" width="18.7109375" style="171" customWidth="1"/>
    <col min="8176" max="8176" width="7.5703125" style="171" customWidth="1"/>
    <col min="8177" max="8177" width="17" style="171" customWidth="1"/>
    <col min="8178" max="8178" width="10.85546875" style="171" customWidth="1"/>
    <col min="8179" max="8179" width="9.140625" style="171" customWidth="1"/>
    <col min="8180" max="8199" width="0" style="171" hidden="1" customWidth="1"/>
    <col min="8200" max="8427" width="9.140625" style="171"/>
    <col min="8428" max="8428" width="49.85546875" style="171" customWidth="1"/>
    <col min="8429" max="8429" width="12" style="171" customWidth="1"/>
    <col min="8430" max="8430" width="8.140625" style="171" customWidth="1"/>
    <col min="8431" max="8431" width="18.7109375" style="171" customWidth="1"/>
    <col min="8432" max="8432" width="7.5703125" style="171" customWidth="1"/>
    <col min="8433" max="8433" width="17" style="171" customWidth="1"/>
    <col min="8434" max="8434" width="10.85546875" style="171" customWidth="1"/>
    <col min="8435" max="8435" width="9.140625" style="171" customWidth="1"/>
    <col min="8436" max="8455" width="0" style="171" hidden="1" customWidth="1"/>
    <col min="8456" max="8683" width="9.140625" style="171"/>
    <col min="8684" max="8684" width="49.85546875" style="171" customWidth="1"/>
    <col min="8685" max="8685" width="12" style="171" customWidth="1"/>
    <col min="8686" max="8686" width="8.140625" style="171" customWidth="1"/>
    <col min="8687" max="8687" width="18.7109375" style="171" customWidth="1"/>
    <col min="8688" max="8688" width="7.5703125" style="171" customWidth="1"/>
    <col min="8689" max="8689" width="17" style="171" customWidth="1"/>
    <col min="8690" max="8690" width="10.85546875" style="171" customWidth="1"/>
    <col min="8691" max="8691" width="9.140625" style="171" customWidth="1"/>
    <col min="8692" max="8711" width="0" style="171" hidden="1" customWidth="1"/>
    <col min="8712" max="8939" width="9.140625" style="171"/>
    <col min="8940" max="8940" width="49.85546875" style="171" customWidth="1"/>
    <col min="8941" max="8941" width="12" style="171" customWidth="1"/>
    <col min="8942" max="8942" width="8.140625" style="171" customWidth="1"/>
    <col min="8943" max="8943" width="18.7109375" style="171" customWidth="1"/>
    <col min="8944" max="8944" width="7.5703125" style="171" customWidth="1"/>
    <col min="8945" max="8945" width="17" style="171" customWidth="1"/>
    <col min="8946" max="8946" width="10.85546875" style="171" customWidth="1"/>
    <col min="8947" max="8947" width="9.140625" style="171" customWidth="1"/>
    <col min="8948" max="8967" width="0" style="171" hidden="1" customWidth="1"/>
    <col min="8968" max="9195" width="9.140625" style="171"/>
    <col min="9196" max="9196" width="49.85546875" style="171" customWidth="1"/>
    <col min="9197" max="9197" width="12" style="171" customWidth="1"/>
    <col min="9198" max="9198" width="8.140625" style="171" customWidth="1"/>
    <col min="9199" max="9199" width="18.7109375" style="171" customWidth="1"/>
    <col min="9200" max="9200" width="7.5703125" style="171" customWidth="1"/>
    <col min="9201" max="9201" width="17" style="171" customWidth="1"/>
    <col min="9202" max="9202" width="10.85546875" style="171" customWidth="1"/>
    <col min="9203" max="9203" width="9.140625" style="171" customWidth="1"/>
    <col min="9204" max="9223" width="0" style="171" hidden="1" customWidth="1"/>
    <col min="9224" max="9451" width="9.140625" style="171"/>
    <col min="9452" max="9452" width="49.85546875" style="171" customWidth="1"/>
    <col min="9453" max="9453" width="12" style="171" customWidth="1"/>
    <col min="9454" max="9454" width="8.140625" style="171" customWidth="1"/>
    <col min="9455" max="9455" width="18.7109375" style="171" customWidth="1"/>
    <col min="9456" max="9456" width="7.5703125" style="171" customWidth="1"/>
    <col min="9457" max="9457" width="17" style="171" customWidth="1"/>
    <col min="9458" max="9458" width="10.85546875" style="171" customWidth="1"/>
    <col min="9459" max="9459" width="9.140625" style="171" customWidth="1"/>
    <col min="9460" max="9479" width="0" style="171" hidden="1" customWidth="1"/>
    <col min="9480" max="9707" width="9.140625" style="171"/>
    <col min="9708" max="9708" width="49.85546875" style="171" customWidth="1"/>
    <col min="9709" max="9709" width="12" style="171" customWidth="1"/>
    <col min="9710" max="9710" width="8.140625" style="171" customWidth="1"/>
    <col min="9711" max="9711" width="18.7109375" style="171" customWidth="1"/>
    <col min="9712" max="9712" width="7.5703125" style="171" customWidth="1"/>
    <col min="9713" max="9713" width="17" style="171" customWidth="1"/>
    <col min="9714" max="9714" width="10.85546875" style="171" customWidth="1"/>
    <col min="9715" max="9715" width="9.140625" style="171" customWidth="1"/>
    <col min="9716" max="9735" width="0" style="171" hidden="1" customWidth="1"/>
    <col min="9736" max="9963" width="9.140625" style="171"/>
    <col min="9964" max="9964" width="49.85546875" style="171" customWidth="1"/>
    <col min="9965" max="9965" width="12" style="171" customWidth="1"/>
    <col min="9966" max="9966" width="8.140625" style="171" customWidth="1"/>
    <col min="9967" max="9967" width="18.7109375" style="171" customWidth="1"/>
    <col min="9968" max="9968" width="7.5703125" style="171" customWidth="1"/>
    <col min="9969" max="9969" width="17" style="171" customWidth="1"/>
    <col min="9970" max="9970" width="10.85546875" style="171" customWidth="1"/>
    <col min="9971" max="9971" width="9.140625" style="171" customWidth="1"/>
    <col min="9972" max="9991" width="0" style="171" hidden="1" customWidth="1"/>
    <col min="9992" max="10219" width="9.140625" style="171"/>
    <col min="10220" max="10220" width="49.85546875" style="171" customWidth="1"/>
    <col min="10221" max="10221" width="12" style="171" customWidth="1"/>
    <col min="10222" max="10222" width="8.140625" style="171" customWidth="1"/>
    <col min="10223" max="10223" width="18.7109375" style="171" customWidth="1"/>
    <col min="10224" max="10224" width="7.5703125" style="171" customWidth="1"/>
    <col min="10225" max="10225" width="17" style="171" customWidth="1"/>
    <col min="10226" max="10226" width="10.85546875" style="171" customWidth="1"/>
    <col min="10227" max="10227" width="9.140625" style="171" customWidth="1"/>
    <col min="10228" max="10247" width="0" style="171" hidden="1" customWidth="1"/>
    <col min="10248" max="10475" width="9.140625" style="171"/>
    <col min="10476" max="10476" width="49.85546875" style="171" customWidth="1"/>
    <col min="10477" max="10477" width="12" style="171" customWidth="1"/>
    <col min="10478" max="10478" width="8.140625" style="171" customWidth="1"/>
    <col min="10479" max="10479" width="18.7109375" style="171" customWidth="1"/>
    <col min="10480" max="10480" width="7.5703125" style="171" customWidth="1"/>
    <col min="10481" max="10481" width="17" style="171" customWidth="1"/>
    <col min="10482" max="10482" width="10.85546875" style="171" customWidth="1"/>
    <col min="10483" max="10483" width="9.140625" style="171" customWidth="1"/>
    <col min="10484" max="10503" width="0" style="171" hidden="1" customWidth="1"/>
    <col min="10504" max="10731" width="9.140625" style="171"/>
    <col min="10732" max="10732" width="49.85546875" style="171" customWidth="1"/>
    <col min="10733" max="10733" width="12" style="171" customWidth="1"/>
    <col min="10734" max="10734" width="8.140625" style="171" customWidth="1"/>
    <col min="10735" max="10735" width="18.7109375" style="171" customWidth="1"/>
    <col min="10736" max="10736" width="7.5703125" style="171" customWidth="1"/>
    <col min="10737" max="10737" width="17" style="171" customWidth="1"/>
    <col min="10738" max="10738" width="10.85546875" style="171" customWidth="1"/>
    <col min="10739" max="10739" width="9.140625" style="171" customWidth="1"/>
    <col min="10740" max="10759" width="0" style="171" hidden="1" customWidth="1"/>
    <col min="10760" max="10987" width="9.140625" style="171"/>
    <col min="10988" max="10988" width="49.85546875" style="171" customWidth="1"/>
    <col min="10989" max="10989" width="12" style="171" customWidth="1"/>
    <col min="10990" max="10990" width="8.140625" style="171" customWidth="1"/>
    <col min="10991" max="10991" width="18.7109375" style="171" customWidth="1"/>
    <col min="10992" max="10992" width="7.5703125" style="171" customWidth="1"/>
    <col min="10993" max="10993" width="17" style="171" customWidth="1"/>
    <col min="10994" max="10994" width="10.85546875" style="171" customWidth="1"/>
    <col min="10995" max="10995" width="9.140625" style="171" customWidth="1"/>
    <col min="10996" max="11015" width="0" style="171" hidden="1" customWidth="1"/>
    <col min="11016" max="11243" width="9.140625" style="171"/>
    <col min="11244" max="11244" width="49.85546875" style="171" customWidth="1"/>
    <col min="11245" max="11245" width="12" style="171" customWidth="1"/>
    <col min="11246" max="11246" width="8.140625" style="171" customWidth="1"/>
    <col min="11247" max="11247" width="18.7109375" style="171" customWidth="1"/>
    <col min="11248" max="11248" width="7.5703125" style="171" customWidth="1"/>
    <col min="11249" max="11249" width="17" style="171" customWidth="1"/>
    <col min="11250" max="11250" width="10.85546875" style="171" customWidth="1"/>
    <col min="11251" max="11251" width="9.140625" style="171" customWidth="1"/>
    <col min="11252" max="11271" width="0" style="171" hidden="1" customWidth="1"/>
    <col min="11272" max="11499" width="9.140625" style="171"/>
    <col min="11500" max="11500" width="49.85546875" style="171" customWidth="1"/>
    <col min="11501" max="11501" width="12" style="171" customWidth="1"/>
    <col min="11502" max="11502" width="8.140625" style="171" customWidth="1"/>
    <col min="11503" max="11503" width="18.7109375" style="171" customWidth="1"/>
    <col min="11504" max="11504" width="7.5703125" style="171" customWidth="1"/>
    <col min="11505" max="11505" width="17" style="171" customWidth="1"/>
    <col min="11506" max="11506" width="10.85546875" style="171" customWidth="1"/>
    <col min="11507" max="11507" width="9.140625" style="171" customWidth="1"/>
    <col min="11508" max="11527" width="0" style="171" hidden="1" customWidth="1"/>
    <col min="11528" max="11755" width="9.140625" style="171"/>
    <col min="11756" max="11756" width="49.85546875" style="171" customWidth="1"/>
    <col min="11757" max="11757" width="12" style="171" customWidth="1"/>
    <col min="11758" max="11758" width="8.140625" style="171" customWidth="1"/>
    <col min="11759" max="11759" width="18.7109375" style="171" customWidth="1"/>
    <col min="11760" max="11760" width="7.5703125" style="171" customWidth="1"/>
    <col min="11761" max="11761" width="17" style="171" customWidth="1"/>
    <col min="11762" max="11762" width="10.85546875" style="171" customWidth="1"/>
    <col min="11763" max="11763" width="9.140625" style="171" customWidth="1"/>
    <col min="11764" max="11783" width="0" style="171" hidden="1" customWidth="1"/>
    <col min="11784" max="12011" width="9.140625" style="171"/>
    <col min="12012" max="12012" width="49.85546875" style="171" customWidth="1"/>
    <col min="12013" max="12013" width="12" style="171" customWidth="1"/>
    <col min="12014" max="12014" width="8.140625" style="171" customWidth="1"/>
    <col min="12015" max="12015" width="18.7109375" style="171" customWidth="1"/>
    <col min="12016" max="12016" width="7.5703125" style="171" customWidth="1"/>
    <col min="12017" max="12017" width="17" style="171" customWidth="1"/>
    <col min="12018" max="12018" width="10.85546875" style="171" customWidth="1"/>
    <col min="12019" max="12019" width="9.140625" style="171" customWidth="1"/>
    <col min="12020" max="12039" width="0" style="171" hidden="1" customWidth="1"/>
    <col min="12040" max="12267" width="9.140625" style="171"/>
    <col min="12268" max="12268" width="49.85546875" style="171" customWidth="1"/>
    <col min="12269" max="12269" width="12" style="171" customWidth="1"/>
    <col min="12270" max="12270" width="8.140625" style="171" customWidth="1"/>
    <col min="12271" max="12271" width="18.7109375" style="171" customWidth="1"/>
    <col min="12272" max="12272" width="7.5703125" style="171" customWidth="1"/>
    <col min="12273" max="12273" width="17" style="171" customWidth="1"/>
    <col min="12274" max="12274" width="10.85546875" style="171" customWidth="1"/>
    <col min="12275" max="12275" width="9.140625" style="171" customWidth="1"/>
    <col min="12276" max="12295" width="0" style="171" hidden="1" customWidth="1"/>
    <col min="12296" max="12523" width="9.140625" style="171"/>
    <col min="12524" max="12524" width="49.85546875" style="171" customWidth="1"/>
    <col min="12525" max="12525" width="12" style="171" customWidth="1"/>
    <col min="12526" max="12526" width="8.140625" style="171" customWidth="1"/>
    <col min="12527" max="12527" width="18.7109375" style="171" customWidth="1"/>
    <col min="12528" max="12528" width="7.5703125" style="171" customWidth="1"/>
    <col min="12529" max="12529" width="17" style="171" customWidth="1"/>
    <col min="12530" max="12530" width="10.85546875" style="171" customWidth="1"/>
    <col min="12531" max="12531" width="9.140625" style="171" customWidth="1"/>
    <col min="12532" max="12551" width="0" style="171" hidden="1" customWidth="1"/>
    <col min="12552" max="12779" width="9.140625" style="171"/>
    <col min="12780" max="12780" width="49.85546875" style="171" customWidth="1"/>
    <col min="12781" max="12781" width="12" style="171" customWidth="1"/>
    <col min="12782" max="12782" width="8.140625" style="171" customWidth="1"/>
    <col min="12783" max="12783" width="18.7109375" style="171" customWidth="1"/>
    <col min="12784" max="12784" width="7.5703125" style="171" customWidth="1"/>
    <col min="12785" max="12785" width="17" style="171" customWidth="1"/>
    <col min="12786" max="12786" width="10.85546875" style="171" customWidth="1"/>
    <col min="12787" max="12787" width="9.140625" style="171" customWidth="1"/>
    <col min="12788" max="12807" width="0" style="171" hidden="1" customWidth="1"/>
    <col min="12808" max="13035" width="9.140625" style="171"/>
    <col min="13036" max="13036" width="49.85546875" style="171" customWidth="1"/>
    <col min="13037" max="13037" width="12" style="171" customWidth="1"/>
    <col min="13038" max="13038" width="8.140625" style="171" customWidth="1"/>
    <col min="13039" max="13039" width="18.7109375" style="171" customWidth="1"/>
    <col min="13040" max="13040" width="7.5703125" style="171" customWidth="1"/>
    <col min="13041" max="13041" width="17" style="171" customWidth="1"/>
    <col min="13042" max="13042" width="10.85546875" style="171" customWidth="1"/>
    <col min="13043" max="13043" width="9.140625" style="171" customWidth="1"/>
    <col min="13044" max="13063" width="0" style="171" hidden="1" customWidth="1"/>
    <col min="13064" max="13291" width="9.140625" style="171"/>
    <col min="13292" max="13292" width="49.85546875" style="171" customWidth="1"/>
    <col min="13293" max="13293" width="12" style="171" customWidth="1"/>
    <col min="13294" max="13294" width="8.140625" style="171" customWidth="1"/>
    <col min="13295" max="13295" width="18.7109375" style="171" customWidth="1"/>
    <col min="13296" max="13296" width="7.5703125" style="171" customWidth="1"/>
    <col min="13297" max="13297" width="17" style="171" customWidth="1"/>
    <col min="13298" max="13298" width="10.85546875" style="171" customWidth="1"/>
    <col min="13299" max="13299" width="9.140625" style="171" customWidth="1"/>
    <col min="13300" max="13319" width="0" style="171" hidden="1" customWidth="1"/>
    <col min="13320" max="13547" width="9.140625" style="171"/>
    <col min="13548" max="13548" width="49.85546875" style="171" customWidth="1"/>
    <col min="13549" max="13549" width="12" style="171" customWidth="1"/>
    <col min="13550" max="13550" width="8.140625" style="171" customWidth="1"/>
    <col min="13551" max="13551" width="18.7109375" style="171" customWidth="1"/>
    <col min="13552" max="13552" width="7.5703125" style="171" customWidth="1"/>
    <col min="13553" max="13553" width="17" style="171" customWidth="1"/>
    <col min="13554" max="13554" width="10.85546875" style="171" customWidth="1"/>
    <col min="13555" max="13555" width="9.140625" style="171" customWidth="1"/>
    <col min="13556" max="13575" width="0" style="171" hidden="1" customWidth="1"/>
    <col min="13576" max="13803" width="9.140625" style="171"/>
    <col min="13804" max="13804" width="49.85546875" style="171" customWidth="1"/>
    <col min="13805" max="13805" width="12" style="171" customWidth="1"/>
    <col min="13806" max="13806" width="8.140625" style="171" customWidth="1"/>
    <col min="13807" max="13807" width="18.7109375" style="171" customWidth="1"/>
    <col min="13808" max="13808" width="7.5703125" style="171" customWidth="1"/>
    <col min="13809" max="13809" width="17" style="171" customWidth="1"/>
    <col min="13810" max="13810" width="10.85546875" style="171" customWidth="1"/>
    <col min="13811" max="13811" width="9.140625" style="171" customWidth="1"/>
    <col min="13812" max="13831" width="0" style="171" hidden="1" customWidth="1"/>
    <col min="13832" max="14059" width="9.140625" style="171"/>
    <col min="14060" max="14060" width="49.85546875" style="171" customWidth="1"/>
    <col min="14061" max="14061" width="12" style="171" customWidth="1"/>
    <col min="14062" max="14062" width="8.140625" style="171" customWidth="1"/>
    <col min="14063" max="14063" width="18.7109375" style="171" customWidth="1"/>
    <col min="14064" max="14064" width="7.5703125" style="171" customWidth="1"/>
    <col min="14065" max="14065" width="17" style="171" customWidth="1"/>
    <col min="14066" max="14066" width="10.85546875" style="171" customWidth="1"/>
    <col min="14067" max="14067" width="9.140625" style="171" customWidth="1"/>
    <col min="14068" max="14087" width="0" style="171" hidden="1" customWidth="1"/>
    <col min="14088" max="14315" width="9.140625" style="171"/>
    <col min="14316" max="14316" width="49.85546875" style="171" customWidth="1"/>
    <col min="14317" max="14317" width="12" style="171" customWidth="1"/>
    <col min="14318" max="14318" width="8.140625" style="171" customWidth="1"/>
    <col min="14319" max="14319" width="18.7109375" style="171" customWidth="1"/>
    <col min="14320" max="14320" width="7.5703125" style="171" customWidth="1"/>
    <col min="14321" max="14321" width="17" style="171" customWidth="1"/>
    <col min="14322" max="14322" width="10.85546875" style="171" customWidth="1"/>
    <col min="14323" max="14323" width="9.140625" style="171" customWidth="1"/>
    <col min="14324" max="14343" width="0" style="171" hidden="1" customWidth="1"/>
    <col min="14344" max="14571" width="9.140625" style="171"/>
    <col min="14572" max="14572" width="49.85546875" style="171" customWidth="1"/>
    <col min="14573" max="14573" width="12" style="171" customWidth="1"/>
    <col min="14574" max="14574" width="8.140625" style="171" customWidth="1"/>
    <col min="14575" max="14575" width="18.7109375" style="171" customWidth="1"/>
    <col min="14576" max="14576" width="7.5703125" style="171" customWidth="1"/>
    <col min="14577" max="14577" width="17" style="171" customWidth="1"/>
    <col min="14578" max="14578" width="10.85546875" style="171" customWidth="1"/>
    <col min="14579" max="14579" width="9.140625" style="171" customWidth="1"/>
    <col min="14580" max="14599" width="0" style="171" hidden="1" customWidth="1"/>
    <col min="14600" max="14827" width="9.140625" style="171"/>
    <col min="14828" max="14828" width="49.85546875" style="171" customWidth="1"/>
    <col min="14829" max="14829" width="12" style="171" customWidth="1"/>
    <col min="14830" max="14830" width="8.140625" style="171" customWidth="1"/>
    <col min="14831" max="14831" width="18.7109375" style="171" customWidth="1"/>
    <col min="14832" max="14832" width="7.5703125" style="171" customWidth="1"/>
    <col min="14833" max="14833" width="17" style="171" customWidth="1"/>
    <col min="14834" max="14834" width="10.85546875" style="171" customWidth="1"/>
    <col min="14835" max="14835" width="9.140625" style="171" customWidth="1"/>
    <col min="14836" max="14855" width="0" style="171" hidden="1" customWidth="1"/>
    <col min="14856" max="15083" width="9.140625" style="171"/>
    <col min="15084" max="15084" width="49.85546875" style="171" customWidth="1"/>
    <col min="15085" max="15085" width="12" style="171" customWidth="1"/>
    <col min="15086" max="15086" width="8.140625" style="171" customWidth="1"/>
    <col min="15087" max="15087" width="18.7109375" style="171" customWidth="1"/>
    <col min="15088" max="15088" width="7.5703125" style="171" customWidth="1"/>
    <col min="15089" max="15089" width="17" style="171" customWidth="1"/>
    <col min="15090" max="15090" width="10.85546875" style="171" customWidth="1"/>
    <col min="15091" max="15091" width="9.140625" style="171" customWidth="1"/>
    <col min="15092" max="15111" width="0" style="171" hidden="1" customWidth="1"/>
    <col min="15112" max="15339" width="9.140625" style="171"/>
    <col min="15340" max="15340" width="49.85546875" style="171" customWidth="1"/>
    <col min="15341" max="15341" width="12" style="171" customWidth="1"/>
    <col min="15342" max="15342" width="8.140625" style="171" customWidth="1"/>
    <col min="15343" max="15343" width="18.7109375" style="171" customWidth="1"/>
    <col min="15344" max="15344" width="7.5703125" style="171" customWidth="1"/>
    <col min="15345" max="15345" width="17" style="171" customWidth="1"/>
    <col min="15346" max="15346" width="10.85546875" style="171" customWidth="1"/>
    <col min="15347" max="15347" width="9.140625" style="171" customWidth="1"/>
    <col min="15348" max="15367" width="0" style="171" hidden="1" customWidth="1"/>
    <col min="15368" max="15595" width="9.140625" style="171"/>
    <col min="15596" max="15596" width="49.85546875" style="171" customWidth="1"/>
    <col min="15597" max="15597" width="12" style="171" customWidth="1"/>
    <col min="15598" max="15598" width="8.140625" style="171" customWidth="1"/>
    <col min="15599" max="15599" width="18.7109375" style="171" customWidth="1"/>
    <col min="15600" max="15600" width="7.5703125" style="171" customWidth="1"/>
    <col min="15601" max="15601" width="17" style="171" customWidth="1"/>
    <col min="15602" max="15602" width="10.85546875" style="171" customWidth="1"/>
    <col min="15603" max="15603" width="9.140625" style="171" customWidth="1"/>
    <col min="15604" max="15623" width="0" style="171" hidden="1" customWidth="1"/>
    <col min="15624" max="15851" width="9.140625" style="171"/>
    <col min="15852" max="15852" width="49.85546875" style="171" customWidth="1"/>
    <col min="15853" max="15853" width="12" style="171" customWidth="1"/>
    <col min="15854" max="15854" width="8.140625" style="171" customWidth="1"/>
    <col min="15855" max="15855" width="18.7109375" style="171" customWidth="1"/>
    <col min="15856" max="15856" width="7.5703125" style="171" customWidth="1"/>
    <col min="15857" max="15857" width="17" style="171" customWidth="1"/>
    <col min="15858" max="15858" width="10.85546875" style="171" customWidth="1"/>
    <col min="15859" max="15859" width="9.140625" style="171" customWidth="1"/>
    <col min="15860" max="15879" width="0" style="171" hidden="1" customWidth="1"/>
    <col min="15880" max="16107" width="9.140625" style="171"/>
    <col min="16108" max="16108" width="49.85546875" style="171" customWidth="1"/>
    <col min="16109" max="16109" width="12" style="171" customWidth="1"/>
    <col min="16110" max="16110" width="8.140625" style="171" customWidth="1"/>
    <col min="16111" max="16111" width="18.7109375" style="171" customWidth="1"/>
    <col min="16112" max="16112" width="7.5703125" style="171" customWidth="1"/>
    <col min="16113" max="16113" width="17" style="171" customWidth="1"/>
    <col min="16114" max="16114" width="10.85546875" style="171" customWidth="1"/>
    <col min="16115" max="16115" width="9.140625" style="171" customWidth="1"/>
    <col min="16116" max="16135" width="0" style="171" hidden="1" customWidth="1"/>
    <col min="16136" max="16384" width="9.140625" style="171"/>
  </cols>
  <sheetData>
    <row r="1" spans="1:8" ht="18.75" customHeight="1" x14ac:dyDescent="0.3">
      <c r="A1" s="186"/>
      <c r="B1" s="186"/>
      <c r="C1" s="186"/>
      <c r="D1" s="186"/>
      <c r="E1" s="186"/>
      <c r="F1" s="186"/>
      <c r="G1" s="24" t="s">
        <v>1515</v>
      </c>
      <c r="H1" s="186"/>
    </row>
    <row r="2" spans="1:8" ht="21" customHeight="1" x14ac:dyDescent="0.3">
      <c r="A2" s="186"/>
      <c r="B2" s="186"/>
      <c r="C2" s="186"/>
      <c r="D2" s="186"/>
      <c r="E2" s="186"/>
      <c r="F2" s="186"/>
      <c r="G2" s="24" t="s">
        <v>261</v>
      </c>
      <c r="H2" s="186"/>
    </row>
    <row r="3" spans="1:8" x14ac:dyDescent="0.3">
      <c r="A3" s="186"/>
      <c r="B3" s="186"/>
      <c r="C3" s="186"/>
      <c r="D3" s="186"/>
      <c r="E3" s="186"/>
      <c r="F3" s="186"/>
      <c r="G3" s="24" t="s">
        <v>1516</v>
      </c>
      <c r="H3" s="186"/>
    </row>
    <row r="4" spans="1:8" ht="18.75" customHeight="1" x14ac:dyDescent="0.3">
      <c r="A4" s="173"/>
      <c r="B4" s="173"/>
      <c r="C4" s="173"/>
      <c r="D4" s="173"/>
      <c r="E4" s="173"/>
      <c r="F4" s="173"/>
      <c r="G4" s="173"/>
      <c r="H4" s="173"/>
    </row>
    <row r="5" spans="1:8" ht="18.75" customHeight="1" x14ac:dyDescent="0.3">
      <c r="A5" s="173"/>
      <c r="B5" s="173"/>
      <c r="C5" s="173"/>
      <c r="D5" s="173"/>
      <c r="E5" s="173"/>
      <c r="F5" s="173"/>
      <c r="G5" s="173"/>
      <c r="H5" s="173"/>
    </row>
    <row r="6" spans="1:8" ht="59.25" customHeight="1" x14ac:dyDescent="0.3">
      <c r="A6" s="173"/>
      <c r="B6" s="314" t="s">
        <v>1543</v>
      </c>
      <c r="C6" s="314"/>
      <c r="D6" s="314"/>
      <c r="E6" s="314"/>
      <c r="F6" s="314"/>
      <c r="G6" s="314"/>
      <c r="H6" s="173"/>
    </row>
    <row r="7" spans="1:8" x14ac:dyDescent="0.3">
      <c r="B7" s="175"/>
      <c r="C7" s="175"/>
      <c r="D7" s="175"/>
      <c r="E7" s="175"/>
      <c r="F7" s="175"/>
      <c r="G7" s="175"/>
    </row>
    <row r="8" spans="1:8" x14ac:dyDescent="0.3">
      <c r="G8" s="176" t="s">
        <v>1544</v>
      </c>
    </row>
    <row r="9" spans="1:8" ht="57.75" customHeight="1" x14ac:dyDescent="0.3">
      <c r="B9" s="315" t="s">
        <v>1519</v>
      </c>
      <c r="C9" s="316"/>
      <c r="D9" s="319" t="s">
        <v>2</v>
      </c>
      <c r="E9" s="319" t="s">
        <v>1375</v>
      </c>
      <c r="F9" s="319" t="s">
        <v>2</v>
      </c>
      <c r="G9" s="321" t="s">
        <v>1376</v>
      </c>
    </row>
    <row r="10" spans="1:8" ht="75.75" customHeight="1" x14ac:dyDescent="0.3">
      <c r="B10" s="317"/>
      <c r="C10" s="318"/>
      <c r="D10" s="320"/>
      <c r="E10" s="320"/>
      <c r="F10" s="320"/>
      <c r="G10" s="321"/>
    </row>
    <row r="11" spans="1:8" ht="19.5" customHeight="1" x14ac:dyDescent="0.3">
      <c r="B11" s="311">
        <v>1</v>
      </c>
      <c r="C11" s="312"/>
      <c r="D11" s="177">
        <v>2</v>
      </c>
      <c r="E11" s="177">
        <v>3</v>
      </c>
      <c r="F11" s="177">
        <v>4</v>
      </c>
      <c r="G11" s="177">
        <v>5</v>
      </c>
    </row>
    <row r="12" spans="1:8" ht="19.5" customHeight="1" x14ac:dyDescent="0.3">
      <c r="B12" s="313" t="s">
        <v>1520</v>
      </c>
      <c r="C12" s="313"/>
      <c r="D12" s="178" t="s">
        <v>1521</v>
      </c>
      <c r="E12" s="179">
        <v>1157.5426678022682</v>
      </c>
      <c r="F12" s="180" t="s">
        <v>1522</v>
      </c>
      <c r="G12" s="179">
        <v>1123.1703459215623</v>
      </c>
    </row>
    <row r="13" spans="1:8" ht="50.25" customHeight="1" x14ac:dyDescent="0.3">
      <c r="B13" s="322" t="s">
        <v>1523</v>
      </c>
      <c r="C13" s="322"/>
      <c r="D13" s="182" t="s">
        <v>1524</v>
      </c>
      <c r="E13" s="183">
        <v>2523.4657601079557</v>
      </c>
      <c r="F13" s="184" t="s">
        <v>1525</v>
      </c>
      <c r="G13" s="183">
        <v>2489.0934382272499</v>
      </c>
    </row>
    <row r="14" spans="1:8" ht="19.5" customHeight="1" x14ac:dyDescent="0.3">
      <c r="B14" s="322" t="s">
        <v>1526</v>
      </c>
      <c r="C14" s="323" t="s">
        <v>1527</v>
      </c>
      <c r="D14" s="324" t="s">
        <v>1528</v>
      </c>
      <c r="E14" s="308">
        <v>2492.2776400888206</v>
      </c>
      <c r="F14" s="305" t="s">
        <v>1529</v>
      </c>
      <c r="G14" s="308">
        <v>2457.9053182081147</v>
      </c>
      <c r="H14" s="185"/>
    </row>
    <row r="15" spans="1:8" ht="19.5" customHeight="1" x14ac:dyDescent="0.3">
      <c r="B15" s="322"/>
      <c r="C15" s="323"/>
      <c r="D15" s="325"/>
      <c r="E15" s="309"/>
      <c r="F15" s="306"/>
      <c r="G15" s="309"/>
      <c r="H15" s="185"/>
    </row>
    <row r="16" spans="1:8" ht="19.5" customHeight="1" x14ac:dyDescent="0.3">
      <c r="B16" s="322"/>
      <c r="C16" s="323"/>
      <c r="D16" s="325"/>
      <c r="E16" s="309"/>
      <c r="F16" s="306"/>
      <c r="G16" s="309"/>
    </row>
    <row r="17" spans="2:7" ht="19.5" customHeight="1" x14ac:dyDescent="0.3">
      <c r="B17" s="322"/>
      <c r="C17" s="323"/>
      <c r="D17" s="326"/>
      <c r="E17" s="310"/>
      <c r="F17" s="307"/>
      <c r="G17" s="310"/>
    </row>
    <row r="18" spans="2:7" ht="19.5" customHeight="1" x14ac:dyDescent="0.3">
      <c r="B18" s="322"/>
      <c r="C18" s="323" t="s">
        <v>1530</v>
      </c>
      <c r="D18" s="324" t="s">
        <v>1531</v>
      </c>
      <c r="E18" s="308">
        <v>2586.7233417329107</v>
      </c>
      <c r="F18" s="305" t="s">
        <v>1532</v>
      </c>
      <c r="G18" s="308">
        <v>2552.3510198522049</v>
      </c>
    </row>
    <row r="19" spans="2:7" ht="19.5" customHeight="1" x14ac:dyDescent="0.3">
      <c r="B19" s="322"/>
      <c r="C19" s="323"/>
      <c r="D19" s="325"/>
      <c r="E19" s="309"/>
      <c r="F19" s="306"/>
      <c r="G19" s="309"/>
    </row>
    <row r="20" spans="2:7" ht="29.25" customHeight="1" x14ac:dyDescent="0.3">
      <c r="B20" s="322"/>
      <c r="C20" s="323"/>
      <c r="D20" s="326"/>
      <c r="E20" s="310"/>
      <c r="F20" s="307"/>
      <c r="G20" s="310"/>
    </row>
    <row r="23" spans="2:7" ht="74.25" customHeight="1" x14ac:dyDescent="0.3">
      <c r="B23" s="314" t="s">
        <v>1545</v>
      </c>
      <c r="C23" s="314"/>
      <c r="D23" s="314"/>
      <c r="E23" s="314"/>
      <c r="F23" s="314"/>
      <c r="G23" s="314"/>
    </row>
    <row r="24" spans="2:7" x14ac:dyDescent="0.3">
      <c r="G24" s="176" t="s">
        <v>1546</v>
      </c>
    </row>
    <row r="25" spans="2:7" x14ac:dyDescent="0.3">
      <c r="B25" s="315" t="s">
        <v>1519</v>
      </c>
      <c r="C25" s="316"/>
      <c r="D25" s="327" t="s">
        <v>2</v>
      </c>
      <c r="E25" s="327" t="s">
        <v>1375</v>
      </c>
      <c r="F25" s="327" t="s">
        <v>2</v>
      </c>
      <c r="G25" s="329" t="s">
        <v>1376</v>
      </c>
    </row>
    <row r="26" spans="2:7" x14ac:dyDescent="0.3">
      <c r="B26" s="317"/>
      <c r="C26" s="318"/>
      <c r="D26" s="328"/>
      <c r="E26" s="328"/>
      <c r="F26" s="328"/>
      <c r="G26" s="329"/>
    </row>
    <row r="27" spans="2:7" x14ac:dyDescent="0.3">
      <c r="B27" s="311">
        <v>1</v>
      </c>
      <c r="C27" s="312"/>
      <c r="D27" s="177">
        <v>2</v>
      </c>
      <c r="E27" s="177">
        <v>3</v>
      </c>
      <c r="F27" s="177">
        <v>4</v>
      </c>
      <c r="G27" s="177">
        <v>5</v>
      </c>
    </row>
    <row r="28" spans="2:7" x14ac:dyDescent="0.3">
      <c r="B28" s="313" t="s">
        <v>1520</v>
      </c>
      <c r="C28" s="313"/>
      <c r="D28" s="178" t="s">
        <v>1535</v>
      </c>
      <c r="E28" s="330">
        <v>518.35678965258137</v>
      </c>
      <c r="F28" s="180" t="s">
        <v>1536</v>
      </c>
      <c r="G28" s="330">
        <v>518.35678965258103</v>
      </c>
    </row>
    <row r="29" spans="2:7" ht="54" customHeight="1" x14ac:dyDescent="0.3">
      <c r="B29" s="322" t="s">
        <v>1523</v>
      </c>
      <c r="C29" s="322"/>
      <c r="D29" s="182" t="s">
        <v>1537</v>
      </c>
      <c r="E29" s="331"/>
      <c r="F29" s="184" t="s">
        <v>1538</v>
      </c>
      <c r="G29" s="331"/>
    </row>
    <row r="30" spans="2:7" x14ac:dyDescent="0.3">
      <c r="B30" s="333" t="s">
        <v>1526</v>
      </c>
      <c r="C30" s="334"/>
      <c r="D30" s="324" t="s">
        <v>1539</v>
      </c>
      <c r="E30" s="331"/>
      <c r="F30" s="305" t="s">
        <v>1540</v>
      </c>
      <c r="G30" s="331"/>
    </row>
    <row r="31" spans="2:7" x14ac:dyDescent="0.3">
      <c r="B31" s="335"/>
      <c r="C31" s="336"/>
      <c r="D31" s="325"/>
      <c r="E31" s="331"/>
      <c r="F31" s="306"/>
      <c r="G31" s="331"/>
    </row>
    <row r="32" spans="2:7" x14ac:dyDescent="0.3">
      <c r="B32" s="335"/>
      <c r="C32" s="336"/>
      <c r="D32" s="325"/>
      <c r="E32" s="331"/>
      <c r="F32" s="306"/>
      <c r="G32" s="331"/>
    </row>
    <row r="33" spans="2:7" x14ac:dyDescent="0.3">
      <c r="B33" s="335"/>
      <c r="C33" s="336"/>
      <c r="D33" s="325"/>
      <c r="E33" s="331"/>
      <c r="F33" s="306"/>
      <c r="G33" s="331"/>
    </row>
    <row r="34" spans="2:7" x14ac:dyDescent="0.3">
      <c r="B34" s="335"/>
      <c r="C34" s="336"/>
      <c r="D34" s="325"/>
      <c r="E34" s="331"/>
      <c r="F34" s="306"/>
      <c r="G34" s="331"/>
    </row>
    <row r="35" spans="2:7" x14ac:dyDescent="0.3">
      <c r="B35" s="335"/>
      <c r="C35" s="336"/>
      <c r="D35" s="325"/>
      <c r="E35" s="331"/>
      <c r="F35" s="306"/>
      <c r="G35" s="331"/>
    </row>
    <row r="36" spans="2:7" x14ac:dyDescent="0.3">
      <c r="B36" s="337"/>
      <c r="C36" s="338"/>
      <c r="D36" s="326"/>
      <c r="E36" s="332"/>
      <c r="F36" s="307"/>
      <c r="G36" s="332"/>
    </row>
  </sheetData>
  <mergeCells count="34">
    <mergeCell ref="B27:C27"/>
    <mergeCell ref="B28:C28"/>
    <mergeCell ref="E28:E36"/>
    <mergeCell ref="G28:G36"/>
    <mergeCell ref="B29:C29"/>
    <mergeCell ref="B30:C36"/>
    <mergeCell ref="D30:D36"/>
    <mergeCell ref="F30:F36"/>
    <mergeCell ref="B25:C26"/>
    <mergeCell ref="D25:D26"/>
    <mergeCell ref="E25:E26"/>
    <mergeCell ref="F25:F26"/>
    <mergeCell ref="G25:G26"/>
    <mergeCell ref="D18:D20"/>
    <mergeCell ref="E18:E20"/>
    <mergeCell ref="F18:F20"/>
    <mergeCell ref="G18:G20"/>
    <mergeCell ref="B23:G23"/>
    <mergeCell ref="B6:G6"/>
    <mergeCell ref="E14:E17"/>
    <mergeCell ref="F14:F17"/>
    <mergeCell ref="G14:G17"/>
    <mergeCell ref="B11:C11"/>
    <mergeCell ref="B9:C10"/>
    <mergeCell ref="D9:D10"/>
    <mergeCell ref="E9:E10"/>
    <mergeCell ref="F9:F10"/>
    <mergeCell ref="G9:G10"/>
    <mergeCell ref="B12:C12"/>
    <mergeCell ref="B13:C13"/>
    <mergeCell ref="B14:B20"/>
    <mergeCell ref="C14:C17"/>
    <mergeCell ref="D14:D17"/>
    <mergeCell ref="C18:C20"/>
  </mergeCells>
  <pageMargins left="0.7" right="0.7" top="0.75" bottom="0.75" header="0.3" footer="0.3"/>
  <pageSetup paperSize="9" scale="6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zoomScaleNormal="100" workbookViewId="0">
      <selection activeCell="J1" sqref="J1:J3"/>
    </sheetView>
  </sheetViews>
  <sheetFormatPr defaultRowHeight="18.75" x14ac:dyDescent="0.3"/>
  <cols>
    <col min="1" max="2" width="9.140625" style="199"/>
    <col min="3" max="3" width="19.140625" style="199" customWidth="1"/>
    <col min="4" max="4" width="11.7109375" style="199" customWidth="1"/>
    <col min="5" max="5" width="15" style="199" customWidth="1"/>
    <col min="6" max="6" width="19.28515625" style="199" customWidth="1"/>
    <col min="7" max="7" width="12.85546875" style="199" customWidth="1"/>
    <col min="8" max="8" width="15.7109375" style="199" customWidth="1"/>
    <col min="9" max="13" width="9.140625" style="199"/>
    <col min="14" max="16" width="0" style="199" hidden="1" customWidth="1"/>
    <col min="17" max="16384" width="9.140625" style="199"/>
  </cols>
  <sheetData>
    <row r="1" spans="1:15" x14ac:dyDescent="0.3">
      <c r="A1" s="24"/>
      <c r="B1" s="24"/>
      <c r="C1" s="24"/>
      <c r="D1" s="24"/>
      <c r="E1" s="24"/>
      <c r="F1" s="24"/>
      <c r="G1" s="24"/>
      <c r="H1" s="24"/>
      <c r="I1" s="24"/>
      <c r="J1" s="24" t="s">
        <v>1515</v>
      </c>
    </row>
    <row r="2" spans="1:15" x14ac:dyDescent="0.3">
      <c r="A2" s="24"/>
      <c r="B2" s="24"/>
      <c r="C2" s="24"/>
      <c r="D2" s="24"/>
      <c r="E2" s="24"/>
      <c r="F2" s="24"/>
      <c r="G2" s="24"/>
      <c r="H2" s="24"/>
      <c r="I2" s="24"/>
      <c r="J2" s="24" t="s">
        <v>261</v>
      </c>
    </row>
    <row r="3" spans="1:15" x14ac:dyDescent="0.3">
      <c r="A3" s="24"/>
      <c r="B3" s="24"/>
      <c r="C3" s="24"/>
      <c r="D3" s="24"/>
      <c r="E3" s="24"/>
      <c r="F3" s="24"/>
      <c r="G3" s="24"/>
      <c r="H3" s="24"/>
      <c r="I3" s="24"/>
      <c r="J3" s="24" t="s">
        <v>1516</v>
      </c>
    </row>
    <row r="4" spans="1:15" x14ac:dyDescent="0.3">
      <c r="A4" s="200"/>
      <c r="B4" s="200"/>
      <c r="C4" s="200"/>
      <c r="D4" s="200"/>
      <c r="E4" s="200"/>
      <c r="F4" s="200"/>
      <c r="G4" s="200"/>
      <c r="H4" s="200"/>
      <c r="I4" s="200"/>
      <c r="J4" s="200"/>
    </row>
    <row r="5" spans="1:15" x14ac:dyDescent="0.3">
      <c r="A5" s="200"/>
      <c r="B5" s="200"/>
      <c r="C5" s="200"/>
      <c r="D5" s="200"/>
      <c r="E5" s="200"/>
      <c r="F5" s="200"/>
      <c r="G5" s="200"/>
      <c r="H5" s="200"/>
      <c r="I5" s="200"/>
      <c r="J5" s="200"/>
    </row>
    <row r="6" spans="1:15" x14ac:dyDescent="0.3">
      <c r="A6" s="200"/>
      <c r="B6" s="200"/>
      <c r="C6" s="200"/>
      <c r="D6" s="200"/>
      <c r="E6" s="200"/>
      <c r="F6" s="200"/>
      <c r="G6" s="200"/>
      <c r="H6" s="200"/>
      <c r="I6" s="200"/>
      <c r="J6" s="200"/>
    </row>
    <row r="7" spans="1:15" x14ac:dyDescent="0.3">
      <c r="B7" s="357" t="s">
        <v>1547</v>
      </c>
      <c r="C7" s="357"/>
      <c r="D7" s="357"/>
      <c r="E7" s="357"/>
      <c r="F7" s="357"/>
      <c r="G7" s="357"/>
      <c r="H7" s="357"/>
      <c r="I7" s="357"/>
    </row>
    <row r="8" spans="1:15" ht="54.75" customHeight="1" x14ac:dyDescent="0.3">
      <c r="B8" s="357"/>
      <c r="C8" s="357"/>
      <c r="D8" s="357"/>
      <c r="E8" s="357"/>
      <c r="F8" s="357"/>
      <c r="G8" s="357"/>
      <c r="H8" s="357"/>
      <c r="I8" s="357"/>
    </row>
    <row r="10" spans="1:15" x14ac:dyDescent="0.3">
      <c r="H10" s="201" t="s">
        <v>1548</v>
      </c>
    </row>
    <row r="11" spans="1:15" s="202" customFormat="1" ht="37.5" x14ac:dyDescent="0.25">
      <c r="C11" s="203" t="s">
        <v>1549</v>
      </c>
      <c r="D11" s="204" t="s">
        <v>1550</v>
      </c>
      <c r="E11" s="204" t="s">
        <v>1551</v>
      </c>
      <c r="F11" s="203" t="s">
        <v>1549</v>
      </c>
      <c r="G11" s="204" t="s">
        <v>1550</v>
      </c>
      <c r="H11" s="204" t="s">
        <v>1552</v>
      </c>
      <c r="M11" s="205">
        <f>1.13233284*1.38943031</f>
        <v>1.5732975689043802</v>
      </c>
      <c r="N11" s="206"/>
      <c r="O11" s="202" t="s">
        <v>1553</v>
      </c>
    </row>
    <row r="12" spans="1:15" x14ac:dyDescent="0.3">
      <c r="C12" s="207" t="s">
        <v>1554</v>
      </c>
      <c r="D12" s="208" t="s">
        <v>1555</v>
      </c>
      <c r="E12" s="209">
        <v>508.97749651625605</v>
      </c>
      <c r="F12" s="210" t="s">
        <v>1556</v>
      </c>
      <c r="G12" s="208" t="s">
        <v>1557</v>
      </c>
      <c r="H12" s="211">
        <v>508.97749651625605</v>
      </c>
      <c r="N12" s="212">
        <f>1.13233284*1.38943031</f>
        <v>1.5732975689043802</v>
      </c>
    </row>
    <row r="13" spans="1:15" x14ac:dyDescent="0.3">
      <c r="C13" s="207" t="s">
        <v>1558</v>
      </c>
      <c r="D13" s="208" t="s">
        <v>1559</v>
      </c>
      <c r="E13" s="209">
        <v>508.97749651625605</v>
      </c>
      <c r="F13" s="210" t="s">
        <v>1560</v>
      </c>
      <c r="G13" s="208" t="s">
        <v>1561</v>
      </c>
      <c r="H13" s="211">
        <v>811.85301150603823</v>
      </c>
    </row>
    <row r="14" spans="1:15" x14ac:dyDescent="0.3">
      <c r="C14" s="358" t="s">
        <v>1562</v>
      </c>
      <c r="D14" s="359" t="s">
        <v>1563</v>
      </c>
      <c r="E14" s="361">
        <v>464.16998175385925</v>
      </c>
      <c r="F14" s="210" t="s">
        <v>1564</v>
      </c>
      <c r="G14" s="208" t="s">
        <v>1565</v>
      </c>
      <c r="H14" s="211">
        <v>811.85301150603823</v>
      </c>
    </row>
    <row r="15" spans="1:15" x14ac:dyDescent="0.3">
      <c r="C15" s="358"/>
      <c r="D15" s="360"/>
      <c r="E15" s="360"/>
      <c r="F15" s="210" t="s">
        <v>1562</v>
      </c>
      <c r="G15" s="208" t="s">
        <v>1566</v>
      </c>
      <c r="H15" s="211">
        <v>767.04549674364159</v>
      </c>
    </row>
    <row r="19" spans="2:9" x14ac:dyDescent="0.3">
      <c r="B19" s="357" t="s">
        <v>1567</v>
      </c>
      <c r="C19" s="357"/>
      <c r="D19" s="357"/>
      <c r="E19" s="357"/>
      <c r="F19" s="357"/>
      <c r="G19" s="357"/>
      <c r="H19" s="357"/>
      <c r="I19" s="357"/>
    </row>
    <row r="20" spans="2:9" ht="52.5" customHeight="1" x14ac:dyDescent="0.3">
      <c r="B20" s="357"/>
      <c r="C20" s="357"/>
      <c r="D20" s="357"/>
      <c r="E20" s="357"/>
      <c r="F20" s="357"/>
      <c r="G20" s="357"/>
      <c r="H20" s="357"/>
      <c r="I20" s="357"/>
    </row>
    <row r="22" spans="2:9" x14ac:dyDescent="0.3">
      <c r="H22" s="201" t="s">
        <v>1568</v>
      </c>
    </row>
    <row r="23" spans="2:9" ht="37.5" x14ac:dyDescent="0.3">
      <c r="C23" s="203" t="s">
        <v>1549</v>
      </c>
      <c r="D23" s="204" t="s">
        <v>1550</v>
      </c>
      <c r="E23" s="204" t="s">
        <v>1551</v>
      </c>
      <c r="F23" s="203" t="s">
        <v>1549</v>
      </c>
      <c r="G23" s="204" t="s">
        <v>1550</v>
      </c>
      <c r="H23" s="204" t="s">
        <v>1552</v>
      </c>
    </row>
    <row r="24" spans="2:9" x14ac:dyDescent="0.3">
      <c r="C24" s="207" t="s">
        <v>1554</v>
      </c>
      <c r="D24" s="208" t="s">
        <v>1555</v>
      </c>
      <c r="E24" s="209">
        <v>861.52201575634956</v>
      </c>
      <c r="F24" s="210" t="s">
        <v>1556</v>
      </c>
      <c r="G24" s="208" t="s">
        <v>1557</v>
      </c>
      <c r="H24" s="211">
        <v>861.52201575634956</v>
      </c>
    </row>
    <row r="25" spans="2:9" x14ac:dyDescent="0.3">
      <c r="C25" s="207" t="s">
        <v>1558</v>
      </c>
      <c r="D25" s="208" t="s">
        <v>1559</v>
      </c>
      <c r="E25" s="209">
        <v>910.38863824651958</v>
      </c>
      <c r="F25" s="210" t="s">
        <v>1560</v>
      </c>
      <c r="G25" s="208" t="s">
        <v>1561</v>
      </c>
      <c r="H25" s="211">
        <v>1164.3975307461319</v>
      </c>
    </row>
    <row r="26" spans="2:9" x14ac:dyDescent="0.3">
      <c r="C26" s="358" t="s">
        <v>1562</v>
      </c>
      <c r="D26" s="359" t="s">
        <v>1563</v>
      </c>
      <c r="E26" s="361">
        <v>865.58112348412283</v>
      </c>
      <c r="F26" s="210" t="s">
        <v>1564</v>
      </c>
      <c r="G26" s="208" t="s">
        <v>1565</v>
      </c>
      <c r="H26" s="211">
        <v>1213.2641532363018</v>
      </c>
    </row>
    <row r="27" spans="2:9" x14ac:dyDescent="0.3">
      <c r="C27" s="358"/>
      <c r="D27" s="360"/>
      <c r="E27" s="360"/>
      <c r="F27" s="210" t="s">
        <v>1562</v>
      </c>
      <c r="G27" s="208" t="s">
        <v>1566</v>
      </c>
      <c r="H27" s="211">
        <v>1168.4566384739051</v>
      </c>
    </row>
  </sheetData>
  <mergeCells count="8">
    <mergeCell ref="B19:I20"/>
    <mergeCell ref="C26:C27"/>
    <mergeCell ref="D26:D27"/>
    <mergeCell ref="E26:E27"/>
    <mergeCell ref="B7:I8"/>
    <mergeCell ref="C14:C15"/>
    <mergeCell ref="D14:D15"/>
    <mergeCell ref="E14:E15"/>
  </mergeCells>
  <pageMargins left="0.7" right="0.7" top="0.75" bottom="0.75" header="0.3" footer="0.3"/>
  <pageSetup paperSize="9" scale="67" orientation="portrait" r:id="rId1"/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BreakPreview" zoomScale="60" zoomScaleNormal="100" workbookViewId="0">
      <selection activeCell="I1" sqref="I1:I3"/>
    </sheetView>
  </sheetViews>
  <sheetFormatPr defaultRowHeight="15" x14ac:dyDescent="0.25"/>
  <cols>
    <col min="3" max="3" width="13.7109375" customWidth="1"/>
    <col min="4" max="4" width="11.7109375" customWidth="1"/>
    <col min="5" max="5" width="16.85546875" customWidth="1"/>
    <col min="6" max="6" width="12.28515625" customWidth="1"/>
    <col min="7" max="7" width="16.28515625" customWidth="1"/>
  </cols>
  <sheetData>
    <row r="1" spans="1:11" x14ac:dyDescent="0.25">
      <c r="C1" s="157"/>
      <c r="D1" s="157"/>
      <c r="E1" s="157"/>
      <c r="F1" s="157"/>
      <c r="G1" s="157"/>
      <c r="H1" s="157"/>
      <c r="I1" s="24" t="s">
        <v>1515</v>
      </c>
    </row>
    <row r="2" spans="1:11" x14ac:dyDescent="0.25">
      <c r="C2" s="157"/>
      <c r="D2" s="157"/>
      <c r="E2" s="157"/>
      <c r="F2" s="157"/>
      <c r="G2" s="157"/>
      <c r="H2" s="157"/>
      <c r="I2" s="24" t="s">
        <v>261</v>
      </c>
    </row>
    <row r="3" spans="1:11" x14ac:dyDescent="0.25">
      <c r="C3" s="157"/>
      <c r="D3" s="157"/>
      <c r="E3" s="157"/>
      <c r="F3" s="157"/>
      <c r="G3" s="157"/>
      <c r="H3" s="157"/>
      <c r="I3" s="24" t="s">
        <v>1516</v>
      </c>
    </row>
    <row r="6" spans="1:11" x14ac:dyDescent="0.25">
      <c r="A6" s="362" t="s">
        <v>1569</v>
      </c>
      <c r="B6" s="362"/>
      <c r="C6" s="362"/>
      <c r="D6" s="362"/>
      <c r="E6" s="362"/>
      <c r="F6" s="362"/>
      <c r="G6" s="362"/>
      <c r="H6" s="362"/>
      <c r="I6" s="362"/>
    </row>
    <row r="7" spans="1:11" ht="54.75" customHeight="1" x14ac:dyDescent="0.25">
      <c r="A7" s="362"/>
      <c r="B7" s="362"/>
      <c r="C7" s="362"/>
      <c r="D7" s="362"/>
      <c r="E7" s="362"/>
      <c r="F7" s="362"/>
      <c r="G7" s="362"/>
      <c r="H7" s="362"/>
      <c r="I7" s="362"/>
    </row>
    <row r="8" spans="1:11" ht="18.75" x14ac:dyDescent="0.25">
      <c r="C8" s="363" t="s">
        <v>1570</v>
      </c>
      <c r="D8" s="363"/>
      <c r="E8" s="363"/>
      <c r="F8" s="363"/>
      <c r="G8" s="363"/>
    </row>
    <row r="9" spans="1:11" ht="18.75" x14ac:dyDescent="0.25">
      <c r="C9" s="213"/>
      <c r="D9" s="214"/>
      <c r="E9" s="213"/>
      <c r="F9" s="214"/>
      <c r="G9" s="215" t="s">
        <v>1571</v>
      </c>
    </row>
    <row r="10" spans="1:11" x14ac:dyDescent="0.25">
      <c r="C10" s="364" t="s">
        <v>1374</v>
      </c>
      <c r="D10" s="365" t="s">
        <v>1572</v>
      </c>
      <c r="E10" s="367" t="s">
        <v>1551</v>
      </c>
      <c r="F10" s="365" t="s">
        <v>1572</v>
      </c>
      <c r="G10" s="367" t="s">
        <v>1552</v>
      </c>
    </row>
    <row r="11" spans="1:11" ht="28.5" customHeight="1" x14ac:dyDescent="0.25">
      <c r="C11" s="364"/>
      <c r="D11" s="366"/>
      <c r="E11" s="367"/>
      <c r="F11" s="366"/>
      <c r="G11" s="367"/>
    </row>
    <row r="12" spans="1:11" ht="18.75" x14ac:dyDescent="0.3">
      <c r="C12" s="216">
        <v>21</v>
      </c>
      <c r="D12" s="216" t="s">
        <v>1573</v>
      </c>
      <c r="E12" s="217">
        <v>1048.76015943166</v>
      </c>
      <c r="F12" s="216" t="s">
        <v>1574</v>
      </c>
      <c r="G12" s="217">
        <v>1316.3151439995388</v>
      </c>
      <c r="K12" s="89">
        <f>1.13233284*1.38943031</f>
        <v>1.5732975689043802</v>
      </c>
    </row>
    <row r="13" spans="1:11" ht="18.75" x14ac:dyDescent="0.3">
      <c r="C13" s="216">
        <v>24</v>
      </c>
      <c r="D13" s="216" t="s">
        <v>1575</v>
      </c>
      <c r="E13" s="217">
        <v>1048.76015943166</v>
      </c>
      <c r="F13" s="216" t="s">
        <v>1576</v>
      </c>
      <c r="G13" s="217">
        <v>1316.3151439995388</v>
      </c>
    </row>
    <row r="14" spans="1:11" ht="18.75" x14ac:dyDescent="0.3">
      <c r="C14" s="216">
        <v>27</v>
      </c>
      <c r="D14" s="216" t="s">
        <v>1577</v>
      </c>
      <c r="E14" s="217">
        <v>1048.76015943166</v>
      </c>
      <c r="F14" s="216" t="s">
        <v>1578</v>
      </c>
      <c r="G14" s="217">
        <v>1316.3151439995388</v>
      </c>
    </row>
    <row r="15" spans="1:11" ht="18.75" x14ac:dyDescent="0.3">
      <c r="C15" s="216">
        <v>30</v>
      </c>
      <c r="D15" s="216" t="s">
        <v>1579</v>
      </c>
      <c r="E15" s="217">
        <v>1048.76015943166</v>
      </c>
      <c r="F15" s="216" t="s">
        <v>1580</v>
      </c>
      <c r="G15" s="217">
        <v>1316.3151439995388</v>
      </c>
    </row>
    <row r="16" spans="1:11" ht="18.75" x14ac:dyDescent="0.3">
      <c r="C16" s="216">
        <v>33</v>
      </c>
      <c r="D16" s="216" t="s">
        <v>1581</v>
      </c>
      <c r="E16" s="217">
        <v>1048.76015943166</v>
      </c>
      <c r="F16" s="216" t="s">
        <v>1582</v>
      </c>
      <c r="G16" s="217">
        <v>1316.3151439995388</v>
      </c>
    </row>
    <row r="17" spans="3:7" ht="18.75" x14ac:dyDescent="0.3">
      <c r="C17" s="216">
        <v>36</v>
      </c>
      <c r="D17" s="216" t="s">
        <v>1583</v>
      </c>
      <c r="E17" s="217">
        <v>1337.9322525962848</v>
      </c>
      <c r="F17" s="216" t="s">
        <v>1584</v>
      </c>
      <c r="G17" s="217">
        <v>1316.3151439995388</v>
      </c>
    </row>
    <row r="18" spans="3:7" ht="18.75" x14ac:dyDescent="0.3">
      <c r="C18" s="216">
        <v>39</v>
      </c>
      <c r="D18" s="216" t="s">
        <v>1585</v>
      </c>
      <c r="E18" s="217">
        <v>3148.7348225024703</v>
      </c>
      <c r="F18" s="216" t="s">
        <v>1586</v>
      </c>
      <c r="G18" s="217">
        <v>3429.9932288955065</v>
      </c>
    </row>
    <row r="19" spans="3:7" ht="18.75" x14ac:dyDescent="0.3">
      <c r="C19" s="216">
        <v>42</v>
      </c>
      <c r="D19" s="216" t="s">
        <v>1587</v>
      </c>
      <c r="E19" s="217">
        <v>1420.5775738908319</v>
      </c>
      <c r="F19" s="216" t="s">
        <v>1588</v>
      </c>
      <c r="G19" s="217">
        <v>1701.8359802838681</v>
      </c>
    </row>
    <row r="20" spans="3:7" ht="18.75" x14ac:dyDescent="0.3">
      <c r="C20" s="216">
        <v>45</v>
      </c>
      <c r="D20" s="216" t="s">
        <v>1589</v>
      </c>
      <c r="E20" s="217">
        <v>3197.6014449926406</v>
      </c>
      <c r="F20" s="216" t="s">
        <v>1590</v>
      </c>
      <c r="G20" s="217">
        <v>3768.0319445503014</v>
      </c>
    </row>
    <row r="21" spans="3:7" ht="18.75" x14ac:dyDescent="0.3">
      <c r="C21" s="216">
        <v>48</v>
      </c>
      <c r="D21" s="216" t="s">
        <v>1591</v>
      </c>
      <c r="E21" s="217">
        <v>1469.444196381002</v>
      </c>
      <c r="F21" s="216" t="s">
        <v>1592</v>
      </c>
      <c r="G21" s="217">
        <v>2039.8746959386631</v>
      </c>
    </row>
    <row r="22" spans="3:7" ht="18.75" x14ac:dyDescent="0.3">
      <c r="C22" s="216">
        <v>51</v>
      </c>
      <c r="D22" s="216" t="s">
        <v>1593</v>
      </c>
      <c r="E22" s="217">
        <v>3648.4770622892579</v>
      </c>
      <c r="F22" s="216" t="s">
        <v>1594</v>
      </c>
      <c r="G22" s="217">
        <v>3937.3974278428577</v>
      </c>
    </row>
    <row r="23" spans="3:7" ht="18.75" x14ac:dyDescent="0.3">
      <c r="C23" s="216">
        <v>54</v>
      </c>
      <c r="D23" s="216" t="s">
        <v>1595</v>
      </c>
      <c r="E23" s="217">
        <v>1750.954330385063</v>
      </c>
      <c r="F23" s="216" t="s">
        <v>1596</v>
      </c>
      <c r="G23" s="217">
        <v>2039.8746959386631</v>
      </c>
    </row>
    <row r="24" spans="3:7" ht="18.75" x14ac:dyDescent="0.3">
      <c r="C24" s="216">
        <v>57</v>
      </c>
      <c r="D24" s="216" t="s">
        <v>1597</v>
      </c>
      <c r="E24" s="217">
        <v>3648.4770622892579</v>
      </c>
      <c r="F24" s="216" t="s">
        <v>1598</v>
      </c>
      <c r="G24" s="217">
        <v>3937.3974278428577</v>
      </c>
    </row>
    <row r="25" spans="3:7" ht="18.75" x14ac:dyDescent="0.3">
      <c r="C25" s="216">
        <v>60</v>
      </c>
      <c r="D25" s="216" t="s">
        <v>1599</v>
      </c>
      <c r="E25" s="217">
        <v>1750.954330385063</v>
      </c>
      <c r="F25" s="216" t="s">
        <v>1600</v>
      </c>
      <c r="G25" s="217">
        <v>2039.8746959386631</v>
      </c>
    </row>
    <row r="26" spans="3:7" ht="18.75" x14ac:dyDescent="0.3">
      <c r="C26" s="216">
        <v>63</v>
      </c>
      <c r="D26" s="216" t="s">
        <v>1601</v>
      </c>
      <c r="E26" s="217">
        <v>3648.4770622892579</v>
      </c>
      <c r="F26" s="216" t="s">
        <v>1602</v>
      </c>
      <c r="G26" s="217">
        <v>3937.3974278428577</v>
      </c>
    </row>
    <row r="27" spans="3:7" ht="18.75" x14ac:dyDescent="0.3">
      <c r="C27" s="216">
        <v>66</v>
      </c>
      <c r="D27" s="216" t="s">
        <v>1603</v>
      </c>
      <c r="E27" s="217">
        <v>1706.1468156226663</v>
      </c>
      <c r="F27" s="216" t="s">
        <v>1604</v>
      </c>
      <c r="G27" s="217">
        <v>1995.0671811762663</v>
      </c>
    </row>
    <row r="28" spans="3:7" ht="18.75" x14ac:dyDescent="0.3">
      <c r="C28" s="216">
        <v>69</v>
      </c>
      <c r="D28" s="216" t="s">
        <v>1605</v>
      </c>
      <c r="E28" s="217">
        <v>3603.6695475268612</v>
      </c>
      <c r="F28" s="216" t="s">
        <v>1606</v>
      </c>
      <c r="G28" s="217">
        <v>3892.589913080461</v>
      </c>
    </row>
    <row r="29" spans="3:7" ht="18.75" x14ac:dyDescent="0.3">
      <c r="C29" s="216">
        <v>72</v>
      </c>
      <c r="D29" s="216" t="s">
        <v>1607</v>
      </c>
      <c r="E29" s="217">
        <v>1706.1468156226663</v>
      </c>
      <c r="F29" s="216" t="s">
        <v>1608</v>
      </c>
      <c r="G29" s="217">
        <v>1995.0671811762663</v>
      </c>
    </row>
    <row r="30" spans="3:7" ht="18.75" x14ac:dyDescent="0.3">
      <c r="C30" s="216">
        <v>75</v>
      </c>
      <c r="D30" s="216" t="s">
        <v>1609</v>
      </c>
      <c r="E30" s="217">
        <v>3603.6695475268612</v>
      </c>
      <c r="F30" s="216" t="s">
        <v>1610</v>
      </c>
      <c r="G30" s="217">
        <v>3892.589913080461</v>
      </c>
    </row>
    <row r="31" spans="3:7" ht="18.75" x14ac:dyDescent="0.3">
      <c r="C31" s="216">
        <v>78</v>
      </c>
      <c r="D31" s="216" t="s">
        <v>1611</v>
      </c>
      <c r="E31" s="217">
        <v>1706.1468156226663</v>
      </c>
      <c r="F31" s="216" t="s">
        <v>1612</v>
      </c>
      <c r="G31" s="217">
        <v>1995.0671811762663</v>
      </c>
    </row>
    <row r="32" spans="3:7" ht="18.75" x14ac:dyDescent="0.3">
      <c r="C32" s="216">
        <v>81</v>
      </c>
      <c r="D32" s="216" t="s">
        <v>1613</v>
      </c>
      <c r="E32" s="217">
        <v>3603.6695475268612</v>
      </c>
      <c r="F32" s="216" t="s">
        <v>1614</v>
      </c>
      <c r="G32" s="217">
        <v>3892.589913080461</v>
      </c>
    </row>
    <row r="33" spans="3:7" ht="18.75" x14ac:dyDescent="0.3">
      <c r="C33" s="216">
        <v>84</v>
      </c>
      <c r="D33" s="216" t="s">
        <v>1615</v>
      </c>
      <c r="E33" s="217">
        <v>1706.1468156226663</v>
      </c>
      <c r="F33" s="216" t="s">
        <v>1616</v>
      </c>
      <c r="G33" s="217">
        <v>1995.0671811762663</v>
      </c>
    </row>
    <row r="34" spans="3:7" ht="18.75" x14ac:dyDescent="0.3">
      <c r="C34" s="216">
        <v>87</v>
      </c>
      <c r="D34" s="216" t="s">
        <v>1617</v>
      </c>
      <c r="E34" s="217">
        <v>3603.6695475268612</v>
      </c>
      <c r="F34" s="216" t="s">
        <v>1618</v>
      </c>
      <c r="G34" s="217">
        <v>3892.589913080461</v>
      </c>
    </row>
    <row r="35" spans="3:7" ht="18.75" x14ac:dyDescent="0.3">
      <c r="C35" s="216">
        <v>90</v>
      </c>
      <c r="D35" s="216" t="s">
        <v>1619</v>
      </c>
      <c r="E35" s="217">
        <v>1706.1468156226663</v>
      </c>
      <c r="F35" s="216" t="s">
        <v>1620</v>
      </c>
      <c r="G35" s="217">
        <v>1995.0671811762663</v>
      </c>
    </row>
    <row r="36" spans="3:7" ht="18.75" x14ac:dyDescent="0.3">
      <c r="C36" s="216">
        <v>93</v>
      </c>
      <c r="D36" s="216" t="s">
        <v>1621</v>
      </c>
      <c r="E36" s="217">
        <v>3603.6695475268612</v>
      </c>
      <c r="F36" s="216" t="s">
        <v>1622</v>
      </c>
      <c r="G36" s="217">
        <v>3892.589913080461</v>
      </c>
    </row>
    <row r="37" spans="3:7" ht="18.75" x14ac:dyDescent="0.3">
      <c r="C37" s="216">
        <v>96</v>
      </c>
      <c r="D37" s="216" t="s">
        <v>1623</v>
      </c>
      <c r="E37" s="217">
        <v>1706.1468156226663</v>
      </c>
      <c r="F37" s="216" t="s">
        <v>1624</v>
      </c>
      <c r="G37" s="217">
        <v>1995.0671811762663</v>
      </c>
    </row>
    <row r="38" spans="3:7" ht="18.75" x14ac:dyDescent="0.3">
      <c r="C38" s="216">
        <v>99</v>
      </c>
      <c r="D38" s="216" t="s">
        <v>1625</v>
      </c>
      <c r="E38" s="217">
        <v>3603.6695475268612</v>
      </c>
      <c r="F38" s="216" t="s">
        <v>1626</v>
      </c>
      <c r="G38" s="217">
        <v>3892.589913080461</v>
      </c>
    </row>
  </sheetData>
  <mergeCells count="7">
    <mergeCell ref="A6:I7"/>
    <mergeCell ref="C8:G8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81" orientation="portrait" horizontalDpi="0" verticalDpi="0" r:id="rId1"/>
  <colBreaks count="1" manualBreakCount="1">
    <brk id="9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>
      <selection activeCell="J13" sqref="J13"/>
    </sheetView>
  </sheetViews>
  <sheetFormatPr defaultRowHeight="15" x14ac:dyDescent="0.25"/>
  <cols>
    <col min="1" max="1" width="104.85546875" customWidth="1"/>
    <col min="2" max="2" width="16.140625" customWidth="1"/>
    <col min="3" max="3" width="11.5703125" customWidth="1"/>
  </cols>
  <sheetData>
    <row r="1" spans="1:6" ht="18.75" x14ac:dyDescent="0.3">
      <c r="A1" s="218"/>
      <c r="B1" s="368"/>
      <c r="C1" s="368"/>
    </row>
    <row r="2" spans="1:6" ht="15" customHeight="1" x14ac:dyDescent="0.25">
      <c r="A2" s="362" t="s">
        <v>1627</v>
      </c>
      <c r="B2" s="362"/>
      <c r="C2" s="362"/>
    </row>
    <row r="3" spans="1:6" ht="15" customHeight="1" x14ac:dyDescent="0.25">
      <c r="A3" s="362"/>
      <c r="B3" s="362"/>
      <c r="C3" s="362"/>
    </row>
    <row r="4" spans="1:6" ht="15" customHeight="1" x14ac:dyDescent="0.25">
      <c r="A4" s="362"/>
      <c r="B4" s="362"/>
      <c r="C4" s="362"/>
    </row>
    <row r="5" spans="1:6" ht="15.75" customHeight="1" x14ac:dyDescent="0.25">
      <c r="A5" s="362"/>
      <c r="B5" s="362"/>
      <c r="C5" s="362"/>
    </row>
    <row r="6" spans="1:6" ht="18.75" customHeight="1" x14ac:dyDescent="0.25">
      <c r="A6" s="362"/>
      <c r="B6" s="362"/>
      <c r="C6" s="362"/>
    </row>
    <row r="7" spans="1:6" ht="18.75" customHeight="1" x14ac:dyDescent="0.25"/>
    <row r="8" spans="1:6" ht="18.75" x14ac:dyDescent="0.3">
      <c r="A8" s="219" t="s">
        <v>1628</v>
      </c>
      <c r="B8" s="220"/>
    </row>
    <row r="9" spans="1:6" ht="18.75" x14ac:dyDescent="0.3">
      <c r="A9" s="219"/>
      <c r="B9" s="369" t="s">
        <v>1629</v>
      </c>
      <c r="C9" s="369"/>
    </row>
    <row r="10" spans="1:6" ht="18.75" x14ac:dyDescent="0.3">
      <c r="A10" s="221" t="s">
        <v>1630</v>
      </c>
      <c r="B10" s="221" t="s">
        <v>890</v>
      </c>
      <c r="C10" s="221" t="s">
        <v>1572</v>
      </c>
    </row>
    <row r="11" spans="1:6" ht="93.75" x14ac:dyDescent="0.3">
      <c r="A11" s="222" t="s">
        <v>1631</v>
      </c>
      <c r="B11" s="223">
        <v>218.87715778597737</v>
      </c>
      <c r="C11" s="224" t="s">
        <v>1632</v>
      </c>
      <c r="F11" s="89">
        <f>1.13233284*1.38943031</f>
        <v>1.5732975689043802</v>
      </c>
    </row>
    <row r="12" spans="1:6" ht="37.5" x14ac:dyDescent="0.3">
      <c r="A12" s="222" t="s">
        <v>1633</v>
      </c>
      <c r="B12" s="223">
        <v>260.28634979954069</v>
      </c>
      <c r="C12" s="224" t="s">
        <v>1634</v>
      </c>
    </row>
    <row r="13" spans="1:6" ht="37.5" x14ac:dyDescent="0.3">
      <c r="A13" s="222" t="s">
        <v>1635</v>
      </c>
      <c r="B13" s="223">
        <v>162.61603672195673</v>
      </c>
      <c r="C13" s="224" t="s">
        <v>1636</v>
      </c>
    </row>
    <row r="14" spans="1:6" ht="75" x14ac:dyDescent="0.3">
      <c r="A14" s="222" t="s">
        <v>1637</v>
      </c>
      <c r="B14" s="223">
        <v>169.36548329255655</v>
      </c>
      <c r="C14" s="224" t="s">
        <v>1638</v>
      </c>
    </row>
    <row r="15" spans="1:6" ht="56.25" x14ac:dyDescent="0.3">
      <c r="A15" s="222" t="s">
        <v>1639</v>
      </c>
      <c r="B15" s="223">
        <v>200.65837193806468</v>
      </c>
      <c r="C15" s="224" t="s">
        <v>1640</v>
      </c>
    </row>
    <row r="16" spans="1:6" ht="131.25" x14ac:dyDescent="0.3">
      <c r="A16" s="222" t="s">
        <v>1641</v>
      </c>
      <c r="B16" s="223">
        <v>173.13</v>
      </c>
      <c r="C16" s="224" t="s">
        <v>1642</v>
      </c>
    </row>
    <row r="17" spans="1:3" ht="93.75" x14ac:dyDescent="0.3">
      <c r="A17" s="222" t="s">
        <v>1643</v>
      </c>
      <c r="B17" s="223">
        <v>76.619591605643322</v>
      </c>
      <c r="C17" s="224" t="s">
        <v>1644</v>
      </c>
    </row>
    <row r="18" spans="1:3" ht="75" x14ac:dyDescent="0.3">
      <c r="A18" s="222" t="s">
        <v>1645</v>
      </c>
      <c r="B18" s="223">
        <v>255.11</v>
      </c>
      <c r="C18" s="224" t="s">
        <v>1646</v>
      </c>
    </row>
    <row r="19" spans="1:3" ht="56.25" x14ac:dyDescent="0.3">
      <c r="A19" s="222" t="s">
        <v>1647</v>
      </c>
      <c r="B19" s="223">
        <v>426.25351034326377</v>
      </c>
      <c r="C19" s="224" t="s">
        <v>1648</v>
      </c>
    </row>
    <row r="20" spans="1:3" ht="131.25" x14ac:dyDescent="0.3">
      <c r="A20" s="222" t="s">
        <v>1649</v>
      </c>
      <c r="B20" s="223">
        <v>1279.2639862518406</v>
      </c>
      <c r="C20" s="224" t="s">
        <v>1650</v>
      </c>
    </row>
    <row r="21" spans="1:3" ht="75" x14ac:dyDescent="0.3">
      <c r="A21" s="222" t="s">
        <v>1651</v>
      </c>
      <c r="B21" s="223">
        <v>1510.9792522000778</v>
      </c>
      <c r="C21" s="224" t="s">
        <v>1652</v>
      </c>
    </row>
    <row r="22" spans="1:3" ht="37.5" x14ac:dyDescent="0.3">
      <c r="A22" s="222" t="s">
        <v>1653</v>
      </c>
      <c r="B22" s="223">
        <v>2050.4472556017008</v>
      </c>
      <c r="C22" s="224" t="s">
        <v>1654</v>
      </c>
    </row>
  </sheetData>
  <mergeCells count="3">
    <mergeCell ref="B1:C1"/>
    <mergeCell ref="A2:C6"/>
    <mergeCell ref="B9:C9"/>
  </mergeCells>
  <pageMargins left="0.7" right="0.7" top="0.75" bottom="0.75" header="0.3" footer="0.3"/>
  <pageSetup paperSize="9" scale="65" orientation="portrait" horizontalDpi="0" verticalDpi="0" r:id="rId1"/>
  <colBreaks count="1" manualBreakCount="1">
    <brk id="3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selection activeCell="I1" sqref="I1:I3"/>
    </sheetView>
  </sheetViews>
  <sheetFormatPr defaultRowHeight="15" x14ac:dyDescent="0.25"/>
  <cols>
    <col min="3" max="3" width="13.7109375" customWidth="1"/>
    <col min="5" max="5" width="18.28515625" customWidth="1"/>
    <col min="6" max="6" width="11" customWidth="1"/>
    <col min="7" max="7" width="17.5703125" customWidth="1"/>
  </cols>
  <sheetData>
    <row r="1" spans="1:9" x14ac:dyDescent="0.25">
      <c r="C1" s="157"/>
      <c r="D1" s="157"/>
      <c r="E1" s="157"/>
      <c r="F1" s="157"/>
      <c r="G1" s="157"/>
      <c r="H1" s="157"/>
      <c r="I1" s="24" t="s">
        <v>1515</v>
      </c>
    </row>
    <row r="2" spans="1:9" x14ac:dyDescent="0.25">
      <c r="C2" s="157"/>
      <c r="D2" s="157"/>
      <c r="E2" s="157"/>
      <c r="F2" s="157"/>
      <c r="G2" s="157"/>
      <c r="H2" s="157"/>
      <c r="I2" s="24" t="s">
        <v>261</v>
      </c>
    </row>
    <row r="3" spans="1:9" x14ac:dyDescent="0.25">
      <c r="C3" s="157"/>
      <c r="D3" s="157"/>
      <c r="E3" s="157"/>
      <c r="F3" s="157"/>
      <c r="G3" s="157"/>
      <c r="H3" s="157"/>
      <c r="I3" s="24" t="s">
        <v>1516</v>
      </c>
    </row>
    <row r="6" spans="1:9" x14ac:dyDescent="0.25">
      <c r="A6" s="362" t="s">
        <v>1655</v>
      </c>
      <c r="B6" s="362"/>
      <c r="C6" s="362"/>
      <c r="D6" s="362"/>
      <c r="E6" s="362"/>
      <c r="F6" s="362"/>
      <c r="G6" s="362"/>
      <c r="H6" s="362"/>
      <c r="I6" s="362"/>
    </row>
    <row r="7" spans="1:9" ht="54.75" customHeight="1" x14ac:dyDescent="0.25">
      <c r="A7" s="362"/>
      <c r="B7" s="362"/>
      <c r="C7" s="362"/>
      <c r="D7" s="362"/>
      <c r="E7" s="362"/>
      <c r="F7" s="362"/>
      <c r="G7" s="362"/>
      <c r="H7" s="362"/>
      <c r="I7" s="362"/>
    </row>
    <row r="8" spans="1:9" ht="18.75" x14ac:dyDescent="0.25">
      <c r="C8" s="363" t="s">
        <v>1570</v>
      </c>
      <c r="D8" s="363"/>
      <c r="E8" s="363"/>
      <c r="F8" s="363"/>
      <c r="G8" s="363"/>
    </row>
    <row r="9" spans="1:9" ht="18.75" x14ac:dyDescent="0.25">
      <c r="C9" s="213"/>
      <c r="D9" s="214"/>
      <c r="E9" s="213"/>
      <c r="F9" s="214"/>
      <c r="G9" s="215" t="s">
        <v>1656</v>
      </c>
    </row>
    <row r="10" spans="1:9" ht="15" customHeight="1" x14ac:dyDescent="0.25">
      <c r="C10" s="364" t="s">
        <v>1374</v>
      </c>
      <c r="D10" s="365" t="s">
        <v>1572</v>
      </c>
      <c r="E10" s="367" t="s">
        <v>1551</v>
      </c>
      <c r="F10" s="365" t="s">
        <v>1572</v>
      </c>
      <c r="G10" s="367" t="s">
        <v>1552</v>
      </c>
    </row>
    <row r="11" spans="1:9" ht="28.5" customHeight="1" x14ac:dyDescent="0.25">
      <c r="C11" s="364"/>
      <c r="D11" s="366"/>
      <c r="E11" s="367"/>
      <c r="F11" s="366"/>
      <c r="G11" s="367"/>
    </row>
    <row r="12" spans="1:9" ht="18.75" x14ac:dyDescent="0.3">
      <c r="C12" s="216">
        <v>21</v>
      </c>
      <c r="D12" s="216" t="s">
        <v>1573</v>
      </c>
      <c r="E12" s="217">
        <v>508.97749651625605</v>
      </c>
      <c r="F12" s="216" t="s">
        <v>1574</v>
      </c>
      <c r="G12" s="217">
        <v>599.70956731497165</v>
      </c>
    </row>
    <row r="13" spans="1:9" ht="18.75" x14ac:dyDescent="0.3">
      <c r="C13" s="216">
        <v>24</v>
      </c>
      <c r="D13" s="216" t="s">
        <v>1575</v>
      </c>
      <c r="E13" s="217">
        <v>508.97749651625605</v>
      </c>
      <c r="F13" s="216" t="s">
        <v>1576</v>
      </c>
      <c r="G13" s="217">
        <v>599.70956731497165</v>
      </c>
    </row>
    <row r="14" spans="1:9" ht="18.75" x14ac:dyDescent="0.3">
      <c r="C14" s="216">
        <v>27</v>
      </c>
      <c r="D14" s="216" t="s">
        <v>1577</v>
      </c>
      <c r="E14" s="217">
        <v>508.97749651625605</v>
      </c>
      <c r="F14" s="216" t="s">
        <v>1578</v>
      </c>
      <c r="G14" s="217">
        <v>599.70956731497165</v>
      </c>
    </row>
    <row r="15" spans="1:9" ht="18.75" x14ac:dyDescent="0.3">
      <c r="C15" s="216">
        <v>30</v>
      </c>
      <c r="D15" s="216" t="s">
        <v>1579</v>
      </c>
      <c r="E15" s="217">
        <v>508.97749651625605</v>
      </c>
      <c r="F15" s="216" t="s">
        <v>1580</v>
      </c>
      <c r="G15" s="217">
        <v>599.70956731497165</v>
      </c>
    </row>
    <row r="16" spans="1:9" ht="18.75" x14ac:dyDescent="0.3">
      <c r="C16" s="216">
        <v>33</v>
      </c>
      <c r="D16" s="216" t="s">
        <v>1581</v>
      </c>
      <c r="E16" s="217">
        <v>508.97749651625605</v>
      </c>
      <c r="F16" s="216" t="s">
        <v>1582</v>
      </c>
      <c r="G16" s="217">
        <v>599.70956731497165</v>
      </c>
    </row>
    <row r="17" spans="3:7" ht="18.75" x14ac:dyDescent="0.3">
      <c r="C17" s="216">
        <v>36</v>
      </c>
      <c r="D17" s="216" t="s">
        <v>1583</v>
      </c>
      <c r="E17" s="217">
        <v>798.14958968088115</v>
      </c>
      <c r="F17" s="216" t="s">
        <v>1584</v>
      </c>
      <c r="G17" s="217">
        <v>599.70956731497165</v>
      </c>
    </row>
    <row r="18" spans="3:7" ht="18.75" x14ac:dyDescent="0.3">
      <c r="C18" s="216">
        <v>39</v>
      </c>
      <c r="D18" s="216" t="s">
        <v>1585</v>
      </c>
      <c r="E18" s="217">
        <v>1856.1764717933877</v>
      </c>
      <c r="F18" s="216" t="s">
        <v>1586</v>
      </c>
      <c r="G18" s="217">
        <v>1960.6119644172607</v>
      </c>
    </row>
    <row r="19" spans="3:7" ht="18.75" x14ac:dyDescent="0.3">
      <c r="C19" s="216">
        <v>42</v>
      </c>
      <c r="D19" s="216" t="s">
        <v>1587</v>
      </c>
      <c r="E19" s="217">
        <v>880.79491097542825</v>
      </c>
      <c r="F19" s="216" t="s">
        <v>1588</v>
      </c>
      <c r="G19" s="217">
        <v>985.23040359930098</v>
      </c>
    </row>
    <row r="20" spans="3:7" ht="18.75" x14ac:dyDescent="0.3">
      <c r="C20" s="216">
        <v>45</v>
      </c>
      <c r="D20" s="216" t="s">
        <v>1589</v>
      </c>
      <c r="E20" s="217">
        <v>1856.1764717933877</v>
      </c>
      <c r="F20" s="216" t="s">
        <v>1590</v>
      </c>
      <c r="G20" s="217">
        <v>2249.7840575818855</v>
      </c>
    </row>
    <row r="21" spans="3:7" ht="18.75" x14ac:dyDescent="0.3">
      <c r="C21" s="216">
        <v>48</v>
      </c>
      <c r="D21" s="216" t="s">
        <v>1591</v>
      </c>
      <c r="E21" s="217">
        <v>880.79491097542825</v>
      </c>
      <c r="F21" s="216" t="s">
        <v>1592</v>
      </c>
      <c r="G21" s="217">
        <v>1274.4024967639261</v>
      </c>
    </row>
    <row r="22" spans="3:7" ht="18.75" x14ac:dyDescent="0.3">
      <c r="C22" s="216">
        <v>51</v>
      </c>
      <c r="D22" s="216" t="s">
        <v>1593</v>
      </c>
      <c r="E22" s="217">
        <v>2025.5419550859444</v>
      </c>
      <c r="F22" s="216" t="s">
        <v>1594</v>
      </c>
      <c r="G22" s="217">
        <v>2419.1495408744422</v>
      </c>
    </row>
    <row r="23" spans="3:7" ht="18.75" x14ac:dyDescent="0.3">
      <c r="C23" s="216">
        <v>54</v>
      </c>
      <c r="D23" s="216" t="s">
        <v>1595</v>
      </c>
      <c r="E23" s="217">
        <v>880.79491097542825</v>
      </c>
      <c r="F23" s="216" t="s">
        <v>1596</v>
      </c>
      <c r="G23" s="217">
        <v>1274.4024967639261</v>
      </c>
    </row>
    <row r="24" spans="3:7" ht="18.75" x14ac:dyDescent="0.3">
      <c r="C24" s="216">
        <v>57</v>
      </c>
      <c r="D24" s="216" t="s">
        <v>1597</v>
      </c>
      <c r="E24" s="217">
        <v>2025.5419550859444</v>
      </c>
      <c r="F24" s="216" t="s">
        <v>1598</v>
      </c>
      <c r="G24" s="217">
        <v>2419.1495408744422</v>
      </c>
    </row>
    <row r="25" spans="3:7" ht="18.75" x14ac:dyDescent="0.3">
      <c r="C25" s="216">
        <v>60</v>
      </c>
      <c r="D25" s="216" t="s">
        <v>1599</v>
      </c>
      <c r="E25" s="217">
        <v>880.79491097542825</v>
      </c>
      <c r="F25" s="216" t="s">
        <v>1600</v>
      </c>
      <c r="G25" s="217">
        <v>1274.4024967639261</v>
      </c>
    </row>
    <row r="26" spans="3:7" ht="18.75" x14ac:dyDescent="0.3">
      <c r="C26" s="216">
        <v>63</v>
      </c>
      <c r="D26" s="216" t="s">
        <v>1601</v>
      </c>
      <c r="E26" s="217">
        <v>2025.5419550859444</v>
      </c>
      <c r="F26" s="216" t="s">
        <v>1602</v>
      </c>
      <c r="G26" s="217">
        <v>2419.1495408744422</v>
      </c>
    </row>
    <row r="27" spans="3:7" ht="18.75" x14ac:dyDescent="0.3">
      <c r="C27" s="216">
        <v>66</v>
      </c>
      <c r="D27" s="216" t="s">
        <v>1603</v>
      </c>
      <c r="E27" s="217">
        <v>835.9873962130315</v>
      </c>
      <c r="F27" s="216" t="s">
        <v>1604</v>
      </c>
      <c r="G27" s="217">
        <v>1229.5949820015292</v>
      </c>
    </row>
    <row r="28" spans="3:7" ht="18.75" x14ac:dyDescent="0.3">
      <c r="C28" s="216">
        <v>69</v>
      </c>
      <c r="D28" s="216" t="s">
        <v>1605</v>
      </c>
      <c r="E28" s="217">
        <v>1980.7344403235477</v>
      </c>
      <c r="F28" s="216" t="s">
        <v>1606</v>
      </c>
      <c r="G28" s="217">
        <v>2374.3420261120455</v>
      </c>
    </row>
    <row r="29" spans="3:7" ht="18.75" x14ac:dyDescent="0.3">
      <c r="C29" s="216">
        <v>72</v>
      </c>
      <c r="D29" s="216" t="s">
        <v>1607</v>
      </c>
      <c r="E29" s="217">
        <v>835.9873962130315</v>
      </c>
      <c r="F29" s="216" t="s">
        <v>1608</v>
      </c>
      <c r="G29" s="217">
        <v>1229.5949820015292</v>
      </c>
    </row>
    <row r="30" spans="3:7" ht="18.75" x14ac:dyDescent="0.3">
      <c r="C30" s="216">
        <v>75</v>
      </c>
      <c r="D30" s="216" t="s">
        <v>1609</v>
      </c>
      <c r="E30" s="217">
        <v>1980.7344403235477</v>
      </c>
      <c r="F30" s="216" t="s">
        <v>1610</v>
      </c>
      <c r="G30" s="217">
        <v>2374.3420261120455</v>
      </c>
    </row>
    <row r="31" spans="3:7" ht="18.75" x14ac:dyDescent="0.3">
      <c r="C31" s="216">
        <v>78</v>
      </c>
      <c r="D31" s="216" t="s">
        <v>1611</v>
      </c>
      <c r="E31" s="217">
        <v>835.9873962130315</v>
      </c>
      <c r="F31" s="216" t="s">
        <v>1612</v>
      </c>
      <c r="G31" s="217">
        <v>1229.5949820015292</v>
      </c>
    </row>
    <row r="32" spans="3:7" ht="18.75" x14ac:dyDescent="0.3">
      <c r="C32" s="216">
        <v>81</v>
      </c>
      <c r="D32" s="216" t="s">
        <v>1613</v>
      </c>
      <c r="E32" s="217">
        <v>1980.7344403235477</v>
      </c>
      <c r="F32" s="216" t="s">
        <v>1614</v>
      </c>
      <c r="G32" s="217">
        <v>2374.3420261120455</v>
      </c>
    </row>
    <row r="33" spans="3:7" ht="18.75" x14ac:dyDescent="0.3">
      <c r="C33" s="216">
        <v>84</v>
      </c>
      <c r="D33" s="216" t="s">
        <v>1615</v>
      </c>
      <c r="E33" s="217">
        <v>835.9873962130315</v>
      </c>
      <c r="F33" s="216" t="s">
        <v>1616</v>
      </c>
      <c r="G33" s="217">
        <v>1229.5949820015292</v>
      </c>
    </row>
    <row r="34" spans="3:7" ht="18.75" x14ac:dyDescent="0.3">
      <c r="C34" s="216">
        <v>87</v>
      </c>
      <c r="D34" s="216" t="s">
        <v>1617</v>
      </c>
      <c r="E34" s="217">
        <v>1980.7344403235477</v>
      </c>
      <c r="F34" s="216" t="s">
        <v>1618</v>
      </c>
      <c r="G34" s="217">
        <v>2374.3420261120455</v>
      </c>
    </row>
    <row r="35" spans="3:7" ht="18.75" x14ac:dyDescent="0.3">
      <c r="C35" s="216">
        <v>90</v>
      </c>
      <c r="D35" s="216" t="s">
        <v>1619</v>
      </c>
      <c r="E35" s="217">
        <v>835.9873962130315</v>
      </c>
      <c r="F35" s="216" t="s">
        <v>1620</v>
      </c>
      <c r="G35" s="217">
        <v>1229.5949820015292</v>
      </c>
    </row>
    <row r="36" spans="3:7" ht="18.75" x14ac:dyDescent="0.3">
      <c r="C36" s="216">
        <v>93</v>
      </c>
      <c r="D36" s="216" t="s">
        <v>1621</v>
      </c>
      <c r="E36" s="217">
        <v>1980.7344403235477</v>
      </c>
      <c r="F36" s="216" t="s">
        <v>1622</v>
      </c>
      <c r="G36" s="217">
        <v>2374.3420261120455</v>
      </c>
    </row>
    <row r="37" spans="3:7" ht="18.75" x14ac:dyDescent="0.3">
      <c r="C37" s="216">
        <v>96</v>
      </c>
      <c r="D37" s="216" t="s">
        <v>1623</v>
      </c>
      <c r="E37" s="217">
        <v>835.9873962130315</v>
      </c>
      <c r="F37" s="216" t="s">
        <v>1624</v>
      </c>
      <c r="G37" s="217">
        <v>1229.5949820015292</v>
      </c>
    </row>
    <row r="38" spans="3:7" ht="18.75" x14ac:dyDescent="0.3">
      <c r="C38" s="216">
        <v>99</v>
      </c>
      <c r="D38" s="216" t="s">
        <v>1625</v>
      </c>
      <c r="E38" s="217">
        <v>1980.7344403235477</v>
      </c>
      <c r="F38" s="216" t="s">
        <v>1626</v>
      </c>
      <c r="G38" s="217">
        <v>2374.3420261120455</v>
      </c>
    </row>
  </sheetData>
  <mergeCells count="7">
    <mergeCell ref="A6:I7"/>
    <mergeCell ref="C8:G8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82" orientation="portrait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K13" sqref="K13"/>
    </sheetView>
  </sheetViews>
  <sheetFormatPr defaultRowHeight="15" x14ac:dyDescent="0.25"/>
  <cols>
    <col min="1" max="1" width="101.5703125" customWidth="1"/>
    <col min="2" max="2" width="17.7109375" customWidth="1"/>
    <col min="3" max="3" width="11.5703125" customWidth="1"/>
  </cols>
  <sheetData>
    <row r="1" spans="1:7" ht="18.75" x14ac:dyDescent="0.3">
      <c r="A1" s="218"/>
      <c r="B1" s="368"/>
      <c r="C1" s="368"/>
    </row>
    <row r="2" spans="1:7" ht="15" customHeight="1" x14ac:dyDescent="0.25">
      <c r="A2" s="362" t="s">
        <v>1657</v>
      </c>
      <c r="B2" s="362"/>
      <c r="C2" s="362"/>
    </row>
    <row r="3" spans="1:7" ht="15" customHeight="1" x14ac:dyDescent="0.25">
      <c r="A3" s="362"/>
      <c r="B3" s="362"/>
      <c r="C3" s="362"/>
    </row>
    <row r="4" spans="1:7" ht="15" customHeight="1" x14ac:dyDescent="0.25">
      <c r="A4" s="362"/>
      <c r="B4" s="362"/>
      <c r="C4" s="362"/>
    </row>
    <row r="5" spans="1:7" ht="15.75" customHeight="1" x14ac:dyDescent="0.25">
      <c r="A5" s="362"/>
      <c r="B5" s="362"/>
      <c r="C5" s="362"/>
    </row>
    <row r="6" spans="1:7" ht="18.75" customHeight="1" x14ac:dyDescent="0.25">
      <c r="A6" s="362"/>
      <c r="B6" s="362"/>
      <c r="C6" s="362"/>
    </row>
    <row r="7" spans="1:7" ht="18.75" customHeight="1" x14ac:dyDescent="0.25"/>
    <row r="8" spans="1:7" ht="18.75" x14ac:dyDescent="0.3">
      <c r="A8" s="219" t="s">
        <v>1628</v>
      </c>
      <c r="B8" s="220"/>
    </row>
    <row r="9" spans="1:7" ht="18.75" x14ac:dyDescent="0.3">
      <c r="A9" s="219"/>
      <c r="B9" s="369" t="s">
        <v>1658</v>
      </c>
      <c r="C9" s="369"/>
    </row>
    <row r="10" spans="1:7" ht="18.75" x14ac:dyDescent="0.3">
      <c r="A10" s="221" t="s">
        <v>1630</v>
      </c>
      <c r="B10" s="221" t="s">
        <v>890</v>
      </c>
      <c r="C10" s="221" t="s">
        <v>1572</v>
      </c>
    </row>
    <row r="11" spans="1:7" ht="95.25" customHeight="1" x14ac:dyDescent="0.3">
      <c r="A11" s="222" t="s">
        <v>1631</v>
      </c>
      <c r="B11" s="223">
        <v>218.877157785977</v>
      </c>
      <c r="C11" s="224" t="s">
        <v>1632</v>
      </c>
      <c r="G11" s="89">
        <f>1.13233284*1.38943031</f>
        <v>1.5732975689043802</v>
      </c>
    </row>
    <row r="12" spans="1:7" ht="42.75" customHeight="1" x14ac:dyDescent="0.3">
      <c r="A12" s="222" t="s">
        <v>1633</v>
      </c>
      <c r="B12" s="223">
        <v>260.28634979954069</v>
      </c>
      <c r="C12" s="224" t="s">
        <v>1634</v>
      </c>
    </row>
    <row r="13" spans="1:7" ht="43.5" customHeight="1" x14ac:dyDescent="0.3">
      <c r="A13" s="222" t="s">
        <v>1635</v>
      </c>
      <c r="B13" s="223">
        <v>162.61603672195673</v>
      </c>
      <c r="C13" s="224" t="s">
        <v>1636</v>
      </c>
    </row>
    <row r="14" spans="1:7" ht="76.5" customHeight="1" x14ac:dyDescent="0.3">
      <c r="A14" s="222" t="s">
        <v>1637</v>
      </c>
      <c r="B14" s="223">
        <v>169.36548329255655</v>
      </c>
      <c r="C14" s="224" t="s">
        <v>1638</v>
      </c>
    </row>
    <row r="15" spans="1:7" ht="56.25" x14ac:dyDescent="0.3">
      <c r="A15" s="222" t="s">
        <v>1639</v>
      </c>
      <c r="B15" s="223">
        <v>200.65837193806468</v>
      </c>
      <c r="C15" s="224" t="s">
        <v>1640</v>
      </c>
    </row>
    <row r="16" spans="1:7" ht="129.75" customHeight="1" x14ac:dyDescent="0.3">
      <c r="A16" s="222" t="s">
        <v>1641</v>
      </c>
      <c r="B16" s="223">
        <v>272.38500810441536</v>
      </c>
      <c r="C16" s="224" t="s">
        <v>1642</v>
      </c>
    </row>
    <row r="17" spans="1:3" ht="93.75" x14ac:dyDescent="0.3">
      <c r="A17" s="222" t="s">
        <v>1643</v>
      </c>
      <c r="B17" s="223">
        <v>76.619591605643322</v>
      </c>
      <c r="C17" s="224" t="s">
        <v>1644</v>
      </c>
    </row>
    <row r="18" spans="1:3" ht="75" x14ac:dyDescent="0.3">
      <c r="A18" s="222" t="s">
        <v>1645</v>
      </c>
      <c r="B18" s="223">
        <v>0</v>
      </c>
      <c r="C18" s="224" t="s">
        <v>1646</v>
      </c>
    </row>
    <row r="19" spans="1:3" ht="56.25" x14ac:dyDescent="0.3">
      <c r="A19" s="222" t="s">
        <v>1647</v>
      </c>
      <c r="B19" s="223">
        <v>0</v>
      </c>
      <c r="C19" s="224" t="s">
        <v>1648</v>
      </c>
    </row>
    <row r="20" spans="1:3" ht="131.25" x14ac:dyDescent="0.3">
      <c r="A20" s="222" t="s">
        <v>1649</v>
      </c>
      <c r="B20" s="223">
        <v>1279.2639862518406</v>
      </c>
      <c r="C20" s="224" t="s">
        <v>1650</v>
      </c>
    </row>
    <row r="21" spans="1:3" ht="75" x14ac:dyDescent="0.3">
      <c r="A21" s="222" t="s">
        <v>1651</v>
      </c>
      <c r="B21" s="223">
        <v>1510.9792522000778</v>
      </c>
      <c r="C21" s="224" t="s">
        <v>1652</v>
      </c>
    </row>
    <row r="22" spans="1:3" ht="37.5" x14ac:dyDescent="0.3">
      <c r="A22" s="222" t="s">
        <v>1653</v>
      </c>
      <c r="B22" s="223">
        <v>2050.4472556017008</v>
      </c>
      <c r="C22" s="224" t="s">
        <v>1654</v>
      </c>
    </row>
  </sheetData>
  <mergeCells count="3">
    <mergeCell ref="B1:C1"/>
    <mergeCell ref="A2:C6"/>
    <mergeCell ref="B9:C9"/>
  </mergeCells>
  <pageMargins left="0.7" right="0.7" top="0.75" bottom="0.75" header="0.3" footer="0.3"/>
  <pageSetup paperSize="9" scale="62" orientation="portrait" horizontalDpi="0" verticalDpi="0" r:id="rId1"/>
  <colBreaks count="1" manualBreakCount="1">
    <brk id="4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N13" sqref="N13"/>
    </sheetView>
  </sheetViews>
  <sheetFormatPr defaultRowHeight="15" x14ac:dyDescent="0.25"/>
  <cols>
    <col min="3" max="3" width="15.5703125" customWidth="1"/>
    <col min="4" max="4" width="10.5703125" customWidth="1"/>
    <col min="5" max="5" width="18" customWidth="1"/>
    <col min="6" max="6" width="11" customWidth="1"/>
    <col min="7" max="7" width="16.28515625" customWidth="1"/>
    <col min="9" max="9" width="12.28515625" customWidth="1"/>
  </cols>
  <sheetData>
    <row r="1" spans="1:12" x14ac:dyDescent="0.25">
      <c r="C1" s="157"/>
      <c r="D1" s="157"/>
      <c r="E1" s="157"/>
      <c r="F1" s="157"/>
      <c r="G1" s="157"/>
      <c r="H1" s="157"/>
      <c r="I1" s="24" t="s">
        <v>1515</v>
      </c>
    </row>
    <row r="2" spans="1:12" x14ac:dyDescent="0.25">
      <c r="C2" s="157"/>
      <c r="D2" s="157"/>
      <c r="E2" s="157"/>
      <c r="F2" s="157"/>
      <c r="G2" s="157"/>
      <c r="H2" s="157"/>
      <c r="I2" s="24" t="s">
        <v>261</v>
      </c>
    </row>
    <row r="3" spans="1:12" x14ac:dyDescent="0.25">
      <c r="C3" s="157"/>
      <c r="D3" s="157"/>
      <c r="E3" s="157"/>
      <c r="F3" s="157"/>
      <c r="G3" s="157"/>
      <c r="H3" s="157"/>
      <c r="I3" s="24" t="s">
        <v>1516</v>
      </c>
    </row>
    <row r="6" spans="1:12" x14ac:dyDescent="0.25">
      <c r="A6" s="362" t="s">
        <v>1659</v>
      </c>
      <c r="B6" s="362"/>
      <c r="C6" s="362"/>
      <c r="D6" s="362"/>
      <c r="E6" s="362"/>
      <c r="F6" s="362"/>
      <c r="G6" s="362"/>
      <c r="H6" s="362"/>
      <c r="I6" s="362"/>
    </row>
    <row r="7" spans="1:12" ht="54.75" customHeight="1" x14ac:dyDescent="0.25">
      <c r="A7" s="362"/>
      <c r="B7" s="362"/>
      <c r="C7" s="362"/>
      <c r="D7" s="362"/>
      <c r="E7" s="362"/>
      <c r="F7" s="362"/>
      <c r="G7" s="362"/>
      <c r="H7" s="362"/>
      <c r="I7" s="362"/>
    </row>
    <row r="8" spans="1:12" ht="18.75" x14ac:dyDescent="0.25">
      <c r="C8" s="363" t="s">
        <v>1570</v>
      </c>
      <c r="D8" s="363"/>
      <c r="E8" s="363"/>
      <c r="F8" s="363"/>
      <c r="G8" s="363"/>
    </row>
    <row r="9" spans="1:12" ht="18.75" x14ac:dyDescent="0.25">
      <c r="C9" s="213"/>
      <c r="D9" s="214"/>
      <c r="E9" s="213"/>
      <c r="F9" s="214"/>
      <c r="G9" s="215" t="s">
        <v>1660</v>
      </c>
    </row>
    <row r="10" spans="1:12" ht="15" customHeight="1" x14ac:dyDescent="0.25">
      <c r="C10" s="364" t="s">
        <v>1374</v>
      </c>
      <c r="D10" s="365" t="s">
        <v>1572</v>
      </c>
      <c r="E10" s="367" t="s">
        <v>1551</v>
      </c>
      <c r="F10" s="365" t="s">
        <v>1572</v>
      </c>
      <c r="G10" s="367" t="s">
        <v>1552</v>
      </c>
    </row>
    <row r="11" spans="1:12" ht="28.5" customHeight="1" x14ac:dyDescent="0.25">
      <c r="C11" s="364"/>
      <c r="D11" s="366"/>
      <c r="E11" s="367"/>
      <c r="F11" s="366"/>
      <c r="G11" s="367"/>
      <c r="L11" s="89">
        <f>1.13233284*1.38943031</f>
        <v>1.5732975689043802</v>
      </c>
    </row>
    <row r="12" spans="1:12" ht="18.75" x14ac:dyDescent="0.3">
      <c r="C12" s="216">
        <v>21</v>
      </c>
      <c r="D12" s="216" t="s">
        <v>1661</v>
      </c>
      <c r="E12" s="217">
        <v>1363.388207261158</v>
      </c>
      <c r="F12" s="216" t="s">
        <v>1662</v>
      </c>
      <c r="G12" s="217">
        <v>1711.2096871994002</v>
      </c>
    </row>
    <row r="13" spans="1:12" ht="18.75" x14ac:dyDescent="0.3">
      <c r="C13" s="216">
        <v>24</v>
      </c>
      <c r="D13" s="216" t="s">
        <v>1663</v>
      </c>
      <c r="E13" s="217">
        <v>1363.388207261158</v>
      </c>
      <c r="F13" s="216" t="s">
        <v>1664</v>
      </c>
      <c r="G13" s="217">
        <v>1711.2096871994002</v>
      </c>
    </row>
    <row r="14" spans="1:12" ht="18.75" x14ac:dyDescent="0.3">
      <c r="C14" s="216">
        <v>27</v>
      </c>
      <c r="D14" s="216" t="s">
        <v>1665</v>
      </c>
      <c r="E14" s="217">
        <v>1363.388207261158</v>
      </c>
      <c r="F14" s="216" t="s">
        <v>1666</v>
      </c>
      <c r="G14" s="217">
        <v>1711.2096871994002</v>
      </c>
    </row>
    <row r="15" spans="1:12" ht="18.75" x14ac:dyDescent="0.3">
      <c r="C15" s="216">
        <v>30</v>
      </c>
      <c r="D15" s="216" t="s">
        <v>1667</v>
      </c>
      <c r="E15" s="217">
        <v>1363.388207261158</v>
      </c>
      <c r="F15" s="216" t="s">
        <v>1668</v>
      </c>
      <c r="G15" s="217">
        <v>1711.2096871994002</v>
      </c>
    </row>
    <row r="16" spans="1:12" ht="18.75" x14ac:dyDescent="0.3">
      <c r="C16" s="216">
        <v>33</v>
      </c>
      <c r="D16" s="216" t="s">
        <v>1669</v>
      </c>
      <c r="E16" s="217">
        <v>1363.388207261158</v>
      </c>
      <c r="F16" s="216" t="s">
        <v>1670</v>
      </c>
      <c r="G16" s="217">
        <v>1711.2096871994002</v>
      </c>
    </row>
    <row r="17" spans="3:7" ht="18.75" x14ac:dyDescent="0.3">
      <c r="C17" s="216">
        <v>36</v>
      </c>
      <c r="D17" s="216" t="s">
        <v>1671</v>
      </c>
      <c r="E17" s="217">
        <v>1739.3119283751703</v>
      </c>
      <c r="F17" s="216" t="s">
        <v>1672</v>
      </c>
      <c r="G17" s="217">
        <v>1711.2096871994002</v>
      </c>
    </row>
    <row r="18" spans="3:7" ht="18.75" x14ac:dyDescent="0.3">
      <c r="C18" s="216">
        <v>39</v>
      </c>
      <c r="D18" s="216" t="s">
        <v>1673</v>
      </c>
      <c r="E18" s="217">
        <v>4093.3552692532116</v>
      </c>
      <c r="F18" s="216" t="s">
        <v>1674</v>
      </c>
      <c r="G18" s="217">
        <v>4458.991197564158</v>
      </c>
    </row>
    <row r="19" spans="3:7" ht="18.75" x14ac:dyDescent="0.3">
      <c r="C19" s="216">
        <v>42</v>
      </c>
      <c r="D19" s="216" t="s">
        <v>1675</v>
      </c>
      <c r="E19" s="217">
        <v>1846.7508460580816</v>
      </c>
      <c r="F19" s="216" t="s">
        <v>1676</v>
      </c>
      <c r="G19" s="217">
        <v>2212.3867743690284</v>
      </c>
    </row>
    <row r="20" spans="3:7" ht="18.75" x14ac:dyDescent="0.3">
      <c r="C20" s="216">
        <v>45</v>
      </c>
      <c r="D20" s="216" t="s">
        <v>1677</v>
      </c>
      <c r="E20" s="217">
        <v>4156.8818784904324</v>
      </c>
      <c r="F20" s="216" t="s">
        <v>1678</v>
      </c>
      <c r="G20" s="217">
        <v>4898.4415279153918</v>
      </c>
    </row>
    <row r="21" spans="3:7" ht="18.75" x14ac:dyDescent="0.3">
      <c r="C21" s="216">
        <v>48</v>
      </c>
      <c r="D21" s="216" t="s">
        <v>1679</v>
      </c>
      <c r="E21" s="217">
        <v>1910.2774552953026</v>
      </c>
      <c r="F21" s="216" t="s">
        <v>1680</v>
      </c>
      <c r="G21" s="217">
        <v>2651.8371047202622</v>
      </c>
    </row>
    <row r="22" spans="3:7" ht="18.75" x14ac:dyDescent="0.3">
      <c r="C22" s="216">
        <v>51</v>
      </c>
      <c r="D22" s="216" t="s">
        <v>1681</v>
      </c>
      <c r="E22" s="217">
        <v>4743.0201809760347</v>
      </c>
      <c r="F22" s="216" t="s">
        <v>1682</v>
      </c>
      <c r="G22" s="217">
        <v>5118.6166561957152</v>
      </c>
    </row>
    <row r="23" spans="3:7" ht="18.75" x14ac:dyDescent="0.3">
      <c r="C23" s="216">
        <v>54</v>
      </c>
      <c r="D23" s="216" t="s">
        <v>1683</v>
      </c>
      <c r="E23" s="217">
        <v>2276.2406295005817</v>
      </c>
      <c r="F23" s="216" t="s">
        <v>1684</v>
      </c>
      <c r="G23" s="217">
        <v>2651.8371047202622</v>
      </c>
    </row>
    <row r="24" spans="3:7" ht="18.75" x14ac:dyDescent="0.3">
      <c r="C24" s="216">
        <v>57</v>
      </c>
      <c r="D24" s="216" t="s">
        <v>1685</v>
      </c>
      <c r="E24" s="217">
        <v>4743.0201809760347</v>
      </c>
      <c r="F24" s="216" t="s">
        <v>1686</v>
      </c>
      <c r="G24" s="217">
        <v>5118.6166561957152</v>
      </c>
    </row>
    <row r="25" spans="3:7" ht="18.75" x14ac:dyDescent="0.3">
      <c r="C25" s="216">
        <v>60</v>
      </c>
      <c r="D25" s="216" t="s">
        <v>1687</v>
      </c>
      <c r="E25" s="217">
        <v>2276.2406295005817</v>
      </c>
      <c r="F25" s="216" t="s">
        <v>1688</v>
      </c>
      <c r="G25" s="217">
        <v>2651.8371047202622</v>
      </c>
    </row>
    <row r="26" spans="3:7" ht="18.75" x14ac:dyDescent="0.3">
      <c r="C26" s="216">
        <v>63</v>
      </c>
      <c r="D26" s="216" t="s">
        <v>1689</v>
      </c>
      <c r="E26" s="217">
        <v>4743.0201809760347</v>
      </c>
      <c r="F26" s="216" t="s">
        <v>1690</v>
      </c>
      <c r="G26" s="217">
        <v>5118.6166561957152</v>
      </c>
    </row>
    <row r="27" spans="3:7" ht="18.75" x14ac:dyDescent="0.3">
      <c r="C27" s="216">
        <v>66</v>
      </c>
      <c r="D27" s="216" t="s">
        <v>1691</v>
      </c>
      <c r="E27" s="217">
        <v>2217.9908603094659</v>
      </c>
      <c r="F27" s="216" t="s">
        <v>1692</v>
      </c>
      <c r="G27" s="217">
        <v>2593.5873355291465</v>
      </c>
    </row>
    <row r="28" spans="3:7" ht="18.75" x14ac:dyDescent="0.3">
      <c r="C28" s="216">
        <v>69</v>
      </c>
      <c r="D28" s="216" t="s">
        <v>1693</v>
      </c>
      <c r="E28" s="217">
        <v>4684.7704117849189</v>
      </c>
      <c r="F28" s="216" t="s">
        <v>1694</v>
      </c>
      <c r="G28" s="217">
        <v>5060.3668870045994</v>
      </c>
    </row>
    <row r="29" spans="3:7" ht="18.75" x14ac:dyDescent="0.3">
      <c r="C29" s="216">
        <v>72</v>
      </c>
      <c r="D29" s="216" t="s">
        <v>1695</v>
      </c>
      <c r="E29" s="217">
        <v>2217.9908603094659</v>
      </c>
      <c r="F29" s="216" t="s">
        <v>1696</v>
      </c>
      <c r="G29" s="217">
        <v>2593.5873355291465</v>
      </c>
    </row>
    <row r="30" spans="3:7" ht="18.75" x14ac:dyDescent="0.3">
      <c r="C30" s="216">
        <v>75</v>
      </c>
      <c r="D30" s="216" t="s">
        <v>1697</v>
      </c>
      <c r="E30" s="217">
        <v>4684.7704117849189</v>
      </c>
      <c r="F30" s="216" t="s">
        <v>1698</v>
      </c>
      <c r="G30" s="217">
        <v>5060.3668870045994</v>
      </c>
    </row>
    <row r="31" spans="3:7" ht="18.75" x14ac:dyDescent="0.3">
      <c r="C31" s="216">
        <v>78</v>
      </c>
      <c r="D31" s="216" t="s">
        <v>1699</v>
      </c>
      <c r="E31" s="217">
        <v>2217.9908603094659</v>
      </c>
      <c r="F31" s="216" t="s">
        <v>1700</v>
      </c>
      <c r="G31" s="217">
        <v>2593.5873355291465</v>
      </c>
    </row>
    <row r="32" spans="3:7" ht="18.75" x14ac:dyDescent="0.3">
      <c r="C32" s="216">
        <v>81</v>
      </c>
      <c r="D32" s="216" t="s">
        <v>1701</v>
      </c>
      <c r="E32" s="217">
        <v>4684.7704117849189</v>
      </c>
      <c r="F32" s="216" t="s">
        <v>1702</v>
      </c>
      <c r="G32" s="217">
        <v>5060.3668870045994</v>
      </c>
    </row>
    <row r="33" spans="3:7" ht="18.75" x14ac:dyDescent="0.3">
      <c r="C33" s="216">
        <v>84</v>
      </c>
      <c r="D33" s="216" t="s">
        <v>1703</v>
      </c>
      <c r="E33" s="217">
        <v>2217.9908603094659</v>
      </c>
      <c r="F33" s="216" t="s">
        <v>1704</v>
      </c>
      <c r="G33" s="217">
        <v>2593.5873355291465</v>
      </c>
    </row>
    <row r="34" spans="3:7" ht="18.75" x14ac:dyDescent="0.3">
      <c r="C34" s="216">
        <v>87</v>
      </c>
      <c r="D34" s="216" t="s">
        <v>1705</v>
      </c>
      <c r="E34" s="217">
        <v>4684.7704117849189</v>
      </c>
      <c r="F34" s="216" t="s">
        <v>1706</v>
      </c>
      <c r="G34" s="217">
        <v>5060.3668870045994</v>
      </c>
    </row>
    <row r="35" spans="3:7" ht="18.75" x14ac:dyDescent="0.3">
      <c r="C35" s="216">
        <v>90</v>
      </c>
      <c r="D35" s="216" t="s">
        <v>1707</v>
      </c>
      <c r="E35" s="217">
        <v>2217.9908603094659</v>
      </c>
      <c r="F35" s="216" t="s">
        <v>1708</v>
      </c>
      <c r="G35" s="217">
        <v>2593.5873355291465</v>
      </c>
    </row>
    <row r="36" spans="3:7" ht="18.75" x14ac:dyDescent="0.3">
      <c r="C36" s="216">
        <v>93</v>
      </c>
      <c r="D36" s="216" t="s">
        <v>1709</v>
      </c>
      <c r="E36" s="217">
        <v>4684.7704117849189</v>
      </c>
      <c r="F36" s="216" t="s">
        <v>1710</v>
      </c>
      <c r="G36" s="217">
        <v>5060.3668870045994</v>
      </c>
    </row>
    <row r="37" spans="3:7" ht="18.75" x14ac:dyDescent="0.3">
      <c r="C37" s="216">
        <v>96</v>
      </c>
      <c r="D37" s="216" t="s">
        <v>1711</v>
      </c>
      <c r="E37" s="217">
        <v>2217.9908603094659</v>
      </c>
      <c r="F37" s="216" t="s">
        <v>1712</v>
      </c>
      <c r="G37" s="217">
        <v>2593.5873355291465</v>
      </c>
    </row>
    <row r="38" spans="3:7" ht="18.75" x14ac:dyDescent="0.3">
      <c r="C38" s="216">
        <v>99</v>
      </c>
      <c r="D38" s="216" t="s">
        <v>1713</v>
      </c>
      <c r="E38" s="217">
        <v>4684.7704117849189</v>
      </c>
      <c r="F38" s="216" t="s">
        <v>1714</v>
      </c>
      <c r="G38" s="217">
        <v>5060.3668870045994</v>
      </c>
    </row>
  </sheetData>
  <mergeCells count="7">
    <mergeCell ref="A6:I7"/>
    <mergeCell ref="C8:G8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78" orientation="portrait" horizontalDpi="0" verticalDpi="0" r:id="rId1"/>
  <colBreaks count="1" manualBreakCount="1">
    <brk id="9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selection activeCell="A14" sqref="A14"/>
    </sheetView>
  </sheetViews>
  <sheetFormatPr defaultRowHeight="15" x14ac:dyDescent="0.25"/>
  <cols>
    <col min="1" max="1" width="119.42578125" customWidth="1"/>
    <col min="2" max="2" width="16.7109375" customWidth="1"/>
    <col min="3" max="3" width="11.5703125" customWidth="1"/>
  </cols>
  <sheetData>
    <row r="1" spans="1:7" ht="18.75" x14ac:dyDescent="0.3">
      <c r="A1" s="218"/>
      <c r="B1" s="368"/>
      <c r="C1" s="368"/>
    </row>
    <row r="2" spans="1:7" ht="15" customHeight="1" x14ac:dyDescent="0.25">
      <c r="A2" s="362" t="s">
        <v>1715</v>
      </c>
      <c r="B2" s="362"/>
      <c r="C2" s="362"/>
    </row>
    <row r="3" spans="1:7" ht="15" customHeight="1" x14ac:dyDescent="0.25">
      <c r="A3" s="362"/>
      <c r="B3" s="362"/>
      <c r="C3" s="362"/>
    </row>
    <row r="4" spans="1:7" ht="15" customHeight="1" x14ac:dyDescent="0.25">
      <c r="A4" s="362"/>
      <c r="B4" s="362"/>
      <c r="C4" s="362"/>
    </row>
    <row r="5" spans="1:7" ht="15.75" customHeight="1" x14ac:dyDescent="0.25">
      <c r="A5" s="362"/>
      <c r="B5" s="362"/>
      <c r="C5" s="362"/>
    </row>
    <row r="6" spans="1:7" ht="3.75" customHeight="1" x14ac:dyDescent="0.25">
      <c r="A6" s="362"/>
      <c r="B6" s="362"/>
      <c r="C6" s="362"/>
    </row>
    <row r="7" spans="1:7" ht="18.75" customHeight="1" x14ac:dyDescent="0.25"/>
    <row r="8" spans="1:7" ht="18.75" x14ac:dyDescent="0.3">
      <c r="A8" s="219" t="s">
        <v>1628</v>
      </c>
      <c r="B8" s="220"/>
    </row>
    <row r="9" spans="1:7" ht="18.75" x14ac:dyDescent="0.3">
      <c r="A9" s="219"/>
      <c r="B9" s="369" t="s">
        <v>1716</v>
      </c>
      <c r="C9" s="369"/>
    </row>
    <row r="10" spans="1:7" ht="18.75" x14ac:dyDescent="0.3">
      <c r="A10" s="221" t="s">
        <v>1630</v>
      </c>
      <c r="B10" s="221" t="s">
        <v>890</v>
      </c>
      <c r="C10" s="221" t="s">
        <v>1572</v>
      </c>
    </row>
    <row r="11" spans="1:7" ht="75" x14ac:dyDescent="0.3">
      <c r="A11" s="222" t="s">
        <v>1631</v>
      </c>
      <c r="B11" s="223">
        <v>284.54030512177059</v>
      </c>
      <c r="C11" s="224" t="s">
        <v>1717</v>
      </c>
      <c r="G11" s="89">
        <f>1.13233284*1.38943031</f>
        <v>1.5732975689043802</v>
      </c>
    </row>
    <row r="12" spans="1:7" ht="40.5" customHeight="1" x14ac:dyDescent="0.3">
      <c r="A12" s="222" t="s">
        <v>1633</v>
      </c>
      <c r="B12" s="223">
        <v>338.37225473940288</v>
      </c>
      <c r="C12" s="224" t="s">
        <v>1718</v>
      </c>
    </row>
    <row r="13" spans="1:7" ht="37.5" x14ac:dyDescent="0.3">
      <c r="A13" s="222" t="s">
        <v>1635</v>
      </c>
      <c r="B13" s="223">
        <v>211.40084773854375</v>
      </c>
      <c r="C13" s="224" t="s">
        <v>1719</v>
      </c>
    </row>
    <row r="14" spans="1:7" ht="56.25" x14ac:dyDescent="0.3">
      <c r="A14" s="222" t="s">
        <v>1637</v>
      </c>
      <c r="B14" s="223">
        <v>220.17512828032349</v>
      </c>
      <c r="C14" s="224" t="s">
        <v>1720</v>
      </c>
    </row>
    <row r="15" spans="1:7" ht="50.25" customHeight="1" x14ac:dyDescent="0.3">
      <c r="A15" s="222" t="s">
        <v>1639</v>
      </c>
      <c r="B15" s="223">
        <v>260.85588351948405</v>
      </c>
      <c r="C15" s="224" t="s">
        <v>1721</v>
      </c>
    </row>
    <row r="16" spans="1:7" ht="112.5" x14ac:dyDescent="0.3">
      <c r="A16" s="222" t="s">
        <v>1641</v>
      </c>
      <c r="B16" s="223">
        <v>354.10051053573994</v>
      </c>
      <c r="C16" s="224" t="s">
        <v>1722</v>
      </c>
    </row>
    <row r="17" spans="1:3" ht="75" x14ac:dyDescent="0.3">
      <c r="A17" s="222" t="s">
        <v>1643</v>
      </c>
      <c r="B17" s="223">
        <v>63.310000000000009</v>
      </c>
      <c r="C17" s="224" t="s">
        <v>1723</v>
      </c>
    </row>
  </sheetData>
  <mergeCells count="3">
    <mergeCell ref="B1:C1"/>
    <mergeCell ref="A2:C6"/>
    <mergeCell ref="B9:C9"/>
  </mergeCells>
  <pageMargins left="0.7" right="0.7" top="0.75" bottom="0.75" header="0.3" footer="0.3"/>
  <pageSetup paperSize="9" scale="56" orientation="portrait" horizontalDpi="0" verticalDpi="0" r:id="rId1"/>
  <colBreaks count="2" manualBreakCount="2">
    <brk id="3" max="1048575" man="1"/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zoomScaleNormal="100" zoomScaleSheetLayoutView="100" workbookViewId="0">
      <pane xSplit="2" ySplit="9" topLeftCell="C73" activePane="bottomRight" state="frozen"/>
      <selection pane="topRight" activeCell="C1" sqref="C1"/>
      <selection pane="bottomLeft" activeCell="A10" sqref="A10"/>
      <selection pane="bottomRight" activeCell="N88" sqref="N88"/>
    </sheetView>
  </sheetViews>
  <sheetFormatPr defaultRowHeight="15" x14ac:dyDescent="0.25"/>
  <cols>
    <col min="1" max="1" width="26.7109375" customWidth="1"/>
    <col min="2" max="2" width="8" customWidth="1"/>
    <col min="3" max="11" width="9.140625" customWidth="1"/>
    <col min="12" max="12" width="12.5703125" customWidth="1"/>
    <col min="13" max="13" width="13.7109375" customWidth="1"/>
    <col min="14" max="14" width="8.5703125" customWidth="1"/>
    <col min="15" max="15" width="9.140625" customWidth="1"/>
    <col min="16" max="16" width="8.42578125" customWidth="1"/>
  </cols>
  <sheetData>
    <row r="1" spans="1:16" ht="15.75" customHeight="1" x14ac:dyDescent="0.25">
      <c r="A1" s="231" t="s">
        <v>720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</row>
    <row r="2" spans="1:16" x14ac:dyDescent="0.25">
      <c r="A2" s="231" t="s">
        <v>261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</row>
    <row r="3" spans="1:16" x14ac:dyDescent="0.25">
      <c r="A3" s="231" t="s">
        <v>721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16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ht="38.25" customHeight="1" x14ac:dyDescent="0.25">
      <c r="A5" s="244" t="s">
        <v>550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</row>
    <row r="6" spans="1:16" ht="15.75" thickBot="1" x14ac:dyDescent="0.3">
      <c r="P6" s="22" t="s">
        <v>722</v>
      </c>
    </row>
    <row r="7" spans="1:16" ht="15" customHeight="1" x14ac:dyDescent="0.25">
      <c r="A7" s="245" t="s">
        <v>551</v>
      </c>
      <c r="B7" s="248" t="s">
        <v>2</v>
      </c>
      <c r="C7" s="241" t="s">
        <v>264</v>
      </c>
      <c r="D7" s="241" t="s">
        <v>552</v>
      </c>
      <c r="E7" s="241" t="s">
        <v>274</v>
      </c>
      <c r="F7" s="241" t="s">
        <v>273</v>
      </c>
      <c r="G7" s="241" t="s">
        <v>272</v>
      </c>
      <c r="H7" s="241" t="s">
        <v>271</v>
      </c>
      <c r="I7" s="241" t="s">
        <v>270</v>
      </c>
      <c r="J7" s="241" t="s">
        <v>269</v>
      </c>
      <c r="K7" s="241" t="s">
        <v>268</v>
      </c>
      <c r="L7" s="241" t="s">
        <v>553</v>
      </c>
      <c r="M7" s="241" t="s">
        <v>554</v>
      </c>
      <c r="N7" s="241" t="s">
        <v>266</v>
      </c>
      <c r="O7" s="241" t="s">
        <v>555</v>
      </c>
      <c r="P7" s="241" t="s">
        <v>556</v>
      </c>
    </row>
    <row r="8" spans="1:16" x14ac:dyDescent="0.25">
      <c r="A8" s="246"/>
      <c r="B8" s="249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</row>
    <row r="9" spans="1:16" ht="48" customHeight="1" thickBot="1" x14ac:dyDescent="0.3">
      <c r="A9" s="247"/>
      <c r="B9" s="250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</row>
    <row r="10" spans="1:16" ht="15" customHeight="1" thickBot="1" x14ac:dyDescent="0.3">
      <c r="A10" s="30">
        <v>1</v>
      </c>
      <c r="B10" s="31">
        <v>2</v>
      </c>
      <c r="C10" s="32">
        <v>3</v>
      </c>
      <c r="D10" s="32">
        <v>4</v>
      </c>
      <c r="E10" s="32">
        <v>5</v>
      </c>
      <c r="F10" s="32">
        <v>6</v>
      </c>
      <c r="G10" s="32">
        <v>7</v>
      </c>
      <c r="H10" s="32">
        <v>8</v>
      </c>
      <c r="I10" s="32">
        <v>9</v>
      </c>
      <c r="J10" s="32">
        <v>10</v>
      </c>
      <c r="K10" s="32">
        <v>11</v>
      </c>
      <c r="L10" s="32">
        <v>12</v>
      </c>
      <c r="M10" s="32">
        <v>13</v>
      </c>
      <c r="N10" s="32">
        <v>14</v>
      </c>
      <c r="O10" s="32">
        <v>15</v>
      </c>
      <c r="P10" s="32">
        <v>16</v>
      </c>
    </row>
    <row r="11" spans="1:16" x14ac:dyDescent="0.25">
      <c r="A11" s="33" t="s">
        <v>557</v>
      </c>
      <c r="B11" s="34" t="s">
        <v>558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6"/>
      <c r="N11" s="35"/>
      <c r="O11" s="35"/>
      <c r="P11" s="35"/>
    </row>
    <row r="12" spans="1:16" x14ac:dyDescent="0.25">
      <c r="A12" s="37" t="s">
        <v>559</v>
      </c>
      <c r="B12" s="38" t="s">
        <v>560</v>
      </c>
      <c r="C12" s="39" t="s">
        <v>561</v>
      </c>
      <c r="D12" s="39" t="s">
        <v>561</v>
      </c>
      <c r="E12" s="39" t="s">
        <v>561</v>
      </c>
      <c r="F12" s="39" t="s">
        <v>561</v>
      </c>
      <c r="G12" s="39" t="s">
        <v>561</v>
      </c>
      <c r="H12" s="39" t="s">
        <v>561</v>
      </c>
      <c r="I12" s="39" t="s">
        <v>561</v>
      </c>
      <c r="J12" s="39" t="s">
        <v>561</v>
      </c>
      <c r="K12" s="39" t="s">
        <v>561</v>
      </c>
      <c r="L12" s="39" t="s">
        <v>561</v>
      </c>
      <c r="M12" s="39" t="s">
        <v>561</v>
      </c>
      <c r="N12" s="39" t="s">
        <v>561</v>
      </c>
      <c r="O12" s="39" t="s">
        <v>561</v>
      </c>
      <c r="P12" s="39" t="s">
        <v>561</v>
      </c>
    </row>
    <row r="13" spans="1:16" x14ac:dyDescent="0.25">
      <c r="A13" s="37" t="s">
        <v>562</v>
      </c>
      <c r="B13" s="38" t="s">
        <v>563</v>
      </c>
      <c r="C13" s="40">
        <v>611.95000000000005</v>
      </c>
      <c r="D13" s="39" t="s">
        <v>561</v>
      </c>
      <c r="E13" s="39" t="s">
        <v>561</v>
      </c>
      <c r="F13" s="39" t="s">
        <v>561</v>
      </c>
      <c r="G13" s="41">
        <v>515.36566438294267</v>
      </c>
      <c r="H13" s="39" t="s">
        <v>561</v>
      </c>
      <c r="I13" s="40">
        <v>314.69233113473615</v>
      </c>
      <c r="J13" s="40">
        <v>724.03906346220458</v>
      </c>
      <c r="K13" s="41">
        <v>312.00315014021794</v>
      </c>
      <c r="L13" s="39" t="s">
        <v>561</v>
      </c>
      <c r="M13" s="39" t="s">
        <v>561</v>
      </c>
      <c r="N13" s="39" t="s">
        <v>561</v>
      </c>
      <c r="O13" s="39" t="s">
        <v>561</v>
      </c>
      <c r="P13" s="39" t="s">
        <v>561</v>
      </c>
    </row>
    <row r="14" spans="1:16" x14ac:dyDescent="0.25">
      <c r="A14" s="37" t="s">
        <v>564</v>
      </c>
      <c r="B14" s="38" t="s">
        <v>565</v>
      </c>
      <c r="C14" s="39" t="s">
        <v>561</v>
      </c>
      <c r="D14" s="40">
        <v>725.69844415609623</v>
      </c>
      <c r="E14" s="39" t="s">
        <v>561</v>
      </c>
      <c r="F14" s="39" t="s">
        <v>561</v>
      </c>
      <c r="G14" s="39" t="s">
        <v>561</v>
      </c>
      <c r="H14" s="39" t="s">
        <v>561</v>
      </c>
      <c r="I14" s="40">
        <v>235.77347442013226</v>
      </c>
      <c r="J14" s="40">
        <v>549.32149491696578</v>
      </c>
      <c r="K14" s="39" t="s">
        <v>561</v>
      </c>
      <c r="L14" s="39" t="s">
        <v>561</v>
      </c>
      <c r="M14" s="39" t="s">
        <v>561</v>
      </c>
      <c r="N14" s="39" t="s">
        <v>561</v>
      </c>
      <c r="O14" s="39" t="s">
        <v>561</v>
      </c>
      <c r="P14" s="39" t="s">
        <v>561</v>
      </c>
    </row>
    <row r="15" spans="1:16" x14ac:dyDescent="0.25">
      <c r="A15" s="37" t="s">
        <v>566</v>
      </c>
      <c r="B15" s="42" t="s">
        <v>567</v>
      </c>
      <c r="C15" s="40">
        <v>362.61725842834414</v>
      </c>
      <c r="D15" s="39" t="s">
        <v>561</v>
      </c>
      <c r="E15" s="40">
        <v>655.57025146348622</v>
      </c>
      <c r="F15" s="40">
        <v>647.3586415177823</v>
      </c>
      <c r="G15" s="40">
        <v>567.02820237334379</v>
      </c>
      <c r="H15" s="40">
        <v>609.03169458368586</v>
      </c>
      <c r="I15" s="40">
        <v>527.51560538485717</v>
      </c>
      <c r="J15" s="40">
        <v>391.24235418517299</v>
      </c>
      <c r="K15" s="39" t="s">
        <v>561</v>
      </c>
      <c r="L15" s="39" t="s">
        <v>561</v>
      </c>
      <c r="M15" s="39" t="s">
        <v>561</v>
      </c>
      <c r="N15" s="39" t="s">
        <v>561</v>
      </c>
      <c r="O15" s="39" t="s">
        <v>561</v>
      </c>
      <c r="P15" s="39" t="s">
        <v>561</v>
      </c>
    </row>
    <row r="16" spans="1:16" x14ac:dyDescent="0.25">
      <c r="A16" s="37" t="s">
        <v>568</v>
      </c>
      <c r="B16" s="38" t="s">
        <v>569</v>
      </c>
      <c r="C16" s="40">
        <v>473.0668445039766</v>
      </c>
      <c r="D16" s="39" t="s">
        <v>561</v>
      </c>
      <c r="E16" s="39" t="s">
        <v>561</v>
      </c>
      <c r="F16" s="39" t="s">
        <v>561</v>
      </c>
      <c r="G16" s="39" t="s">
        <v>561</v>
      </c>
      <c r="H16" s="39" t="s">
        <v>561</v>
      </c>
      <c r="I16" s="39" t="s">
        <v>561</v>
      </c>
      <c r="J16" s="39" t="s">
        <v>561</v>
      </c>
      <c r="K16" s="41">
        <v>230.14237965525035</v>
      </c>
      <c r="L16" s="39" t="s">
        <v>561</v>
      </c>
      <c r="M16" s="39" t="s">
        <v>561</v>
      </c>
      <c r="N16" s="39" t="s">
        <v>561</v>
      </c>
      <c r="O16" s="39" t="s">
        <v>561</v>
      </c>
      <c r="P16" s="39" t="s">
        <v>561</v>
      </c>
    </row>
    <row r="17" spans="1:16" x14ac:dyDescent="0.25">
      <c r="A17" s="37" t="s">
        <v>570</v>
      </c>
      <c r="B17" s="38" t="s">
        <v>571</v>
      </c>
      <c r="C17" s="39" t="s">
        <v>561</v>
      </c>
      <c r="D17" s="40">
        <v>837.86112871397825</v>
      </c>
      <c r="E17" s="39" t="s">
        <v>561</v>
      </c>
      <c r="F17" s="39" t="s">
        <v>561</v>
      </c>
      <c r="G17" s="39" t="s">
        <v>561</v>
      </c>
      <c r="H17" s="39" t="s">
        <v>561</v>
      </c>
      <c r="I17" s="39" t="s">
        <v>561</v>
      </c>
      <c r="J17" s="39" t="s">
        <v>561</v>
      </c>
      <c r="K17" s="39" t="s">
        <v>561</v>
      </c>
      <c r="L17" s="39" t="s">
        <v>561</v>
      </c>
      <c r="M17" s="39" t="s">
        <v>561</v>
      </c>
      <c r="N17" s="39" t="s">
        <v>561</v>
      </c>
      <c r="O17" s="39" t="s">
        <v>561</v>
      </c>
      <c r="P17" s="39" t="s">
        <v>561</v>
      </c>
    </row>
    <row r="18" spans="1:16" x14ac:dyDescent="0.25">
      <c r="A18" s="37" t="s">
        <v>572</v>
      </c>
      <c r="B18" s="38" t="s">
        <v>573</v>
      </c>
      <c r="C18" s="40">
        <v>351.39982700744412</v>
      </c>
      <c r="D18" s="39" t="s">
        <v>561</v>
      </c>
      <c r="E18" s="40">
        <v>919.75364610741633</v>
      </c>
      <c r="F18" s="40">
        <v>946.37668069504321</v>
      </c>
      <c r="G18" s="40">
        <v>561.69830685861871</v>
      </c>
      <c r="H18" s="40">
        <v>382.39147248063483</v>
      </c>
      <c r="I18" s="40">
        <v>482.32710194818685</v>
      </c>
      <c r="J18" s="40">
        <v>519.00411961637201</v>
      </c>
      <c r="K18" s="40">
        <v>525.5512643639164</v>
      </c>
      <c r="L18" s="40">
        <v>209.86251162149475</v>
      </c>
      <c r="M18" s="43">
        <v>325.24766013928974</v>
      </c>
      <c r="N18" s="39" t="s">
        <v>561</v>
      </c>
      <c r="O18" s="40">
        <v>125.60641322213998</v>
      </c>
      <c r="P18" s="40">
        <v>252.609195482464</v>
      </c>
    </row>
    <row r="19" spans="1:16" x14ac:dyDescent="0.25">
      <c r="A19" s="37" t="s">
        <v>574</v>
      </c>
      <c r="B19" s="38" t="s">
        <v>575</v>
      </c>
      <c r="C19" s="40">
        <v>256.52212051963852</v>
      </c>
      <c r="D19" s="39" t="s">
        <v>561</v>
      </c>
      <c r="E19" s="39" t="s">
        <v>561</v>
      </c>
      <c r="F19" s="40">
        <v>416.18593243085286</v>
      </c>
      <c r="G19" s="39" t="s">
        <v>561</v>
      </c>
      <c r="H19" s="39" t="s">
        <v>561</v>
      </c>
      <c r="I19" s="39" t="s">
        <v>561</v>
      </c>
      <c r="J19" s="39" t="s">
        <v>561</v>
      </c>
      <c r="K19" s="39" t="s">
        <v>561</v>
      </c>
      <c r="L19" s="40">
        <v>306.22149932507347</v>
      </c>
      <c r="M19" s="39" t="s">
        <v>561</v>
      </c>
      <c r="N19" s="39" t="s">
        <v>561</v>
      </c>
      <c r="O19" s="39" t="s">
        <v>561</v>
      </c>
      <c r="P19" s="39" t="s">
        <v>561</v>
      </c>
    </row>
    <row r="20" spans="1:16" x14ac:dyDescent="0.25">
      <c r="A20" s="37" t="s">
        <v>576</v>
      </c>
      <c r="B20" s="38" t="s">
        <v>577</v>
      </c>
      <c r="C20" s="40">
        <v>456.06498614988988</v>
      </c>
      <c r="D20" s="40">
        <v>256.12736006875019</v>
      </c>
      <c r="E20" s="39" t="s">
        <v>561</v>
      </c>
      <c r="F20" s="39" t="s">
        <v>561</v>
      </c>
      <c r="G20" s="39" t="s">
        <v>561</v>
      </c>
      <c r="H20" s="39" t="s">
        <v>561</v>
      </c>
      <c r="I20" s="39" t="s">
        <v>561</v>
      </c>
      <c r="J20" s="39" t="s">
        <v>561</v>
      </c>
      <c r="K20" s="39" t="s">
        <v>561</v>
      </c>
      <c r="L20" s="39" t="s">
        <v>561</v>
      </c>
      <c r="M20" s="39" t="s">
        <v>561</v>
      </c>
      <c r="N20" s="39" t="s">
        <v>561</v>
      </c>
      <c r="O20" s="39" t="s">
        <v>561</v>
      </c>
      <c r="P20" s="39" t="s">
        <v>561</v>
      </c>
    </row>
    <row r="21" spans="1:16" x14ac:dyDescent="0.25">
      <c r="A21" s="37" t="s">
        <v>578</v>
      </c>
      <c r="B21" s="38" t="s">
        <v>579</v>
      </c>
      <c r="C21" s="40">
        <v>470.99448191955793</v>
      </c>
      <c r="D21" s="39" t="s">
        <v>561</v>
      </c>
      <c r="E21" s="39" t="s">
        <v>561</v>
      </c>
      <c r="F21" s="40">
        <v>287.6255993161829</v>
      </c>
      <c r="G21" s="39" t="s">
        <v>561</v>
      </c>
      <c r="H21" s="39" t="s">
        <v>561</v>
      </c>
      <c r="I21" s="39" t="s">
        <v>561</v>
      </c>
      <c r="J21" s="39" t="s">
        <v>561</v>
      </c>
      <c r="K21" s="39" t="s">
        <v>561</v>
      </c>
      <c r="L21" s="39" t="s">
        <v>561</v>
      </c>
      <c r="M21" s="39" t="s">
        <v>561</v>
      </c>
      <c r="N21" s="39" t="s">
        <v>561</v>
      </c>
      <c r="O21" s="39" t="s">
        <v>561</v>
      </c>
      <c r="P21" s="39" t="s">
        <v>561</v>
      </c>
    </row>
    <row r="22" spans="1:16" x14ac:dyDescent="0.25">
      <c r="A22" s="37" t="s">
        <v>580</v>
      </c>
      <c r="B22" s="38" t="s">
        <v>581</v>
      </c>
      <c r="C22" s="40">
        <v>372.2388159115846</v>
      </c>
      <c r="D22" s="39" t="s">
        <v>561</v>
      </c>
      <c r="E22" s="40">
        <v>768.87900161055154</v>
      </c>
      <c r="F22" s="40">
        <v>278.45803594561909</v>
      </c>
      <c r="G22" s="39" t="s">
        <v>561</v>
      </c>
      <c r="H22" s="40">
        <v>322.21915620298381</v>
      </c>
      <c r="I22" s="40">
        <v>222.62033163436541</v>
      </c>
      <c r="J22" s="40">
        <v>619.99139216858316</v>
      </c>
      <c r="K22" s="40">
        <v>243.76156478041841</v>
      </c>
      <c r="L22" s="40">
        <v>168.82347536873635</v>
      </c>
      <c r="M22" s="43">
        <v>81.825597610551085</v>
      </c>
      <c r="N22" s="39" t="s">
        <v>561</v>
      </c>
      <c r="O22" s="39" t="s">
        <v>561</v>
      </c>
      <c r="P22" s="40">
        <v>214.02213600117793</v>
      </c>
    </row>
    <row r="23" spans="1:16" x14ac:dyDescent="0.25">
      <c r="A23" s="37" t="s">
        <v>582</v>
      </c>
      <c r="B23" s="38" t="s">
        <v>583</v>
      </c>
      <c r="C23" s="40">
        <v>451.34084716712675</v>
      </c>
      <c r="D23" s="39" t="s">
        <v>561</v>
      </c>
      <c r="E23" s="39" t="s">
        <v>561</v>
      </c>
      <c r="F23" s="39" t="s">
        <v>561</v>
      </c>
      <c r="G23" s="39" t="s">
        <v>561</v>
      </c>
      <c r="H23" s="39" t="s">
        <v>561</v>
      </c>
      <c r="I23" s="39" t="s">
        <v>561</v>
      </c>
      <c r="J23" s="39" t="s">
        <v>561</v>
      </c>
      <c r="K23" s="39" t="s">
        <v>561</v>
      </c>
      <c r="L23" s="39" t="s">
        <v>561</v>
      </c>
      <c r="M23" s="39" t="s">
        <v>561</v>
      </c>
      <c r="N23" s="39" t="s">
        <v>561</v>
      </c>
      <c r="O23" s="39" t="s">
        <v>561</v>
      </c>
      <c r="P23" s="39" t="s">
        <v>561</v>
      </c>
    </row>
    <row r="24" spans="1:16" x14ac:dyDescent="0.25">
      <c r="A24" s="37" t="s">
        <v>584</v>
      </c>
      <c r="B24" s="38" t="s">
        <v>585</v>
      </c>
      <c r="C24" s="40">
        <v>356.23359019647052</v>
      </c>
      <c r="D24" s="39" t="s">
        <v>561</v>
      </c>
      <c r="E24" s="39" t="s">
        <v>561</v>
      </c>
      <c r="F24" s="39" t="s">
        <v>561</v>
      </c>
      <c r="G24" s="39" t="s">
        <v>561</v>
      </c>
      <c r="H24" s="39" t="s">
        <v>561</v>
      </c>
      <c r="I24" s="39" t="s">
        <v>561</v>
      </c>
      <c r="J24" s="39" t="s">
        <v>561</v>
      </c>
      <c r="K24" s="39" t="s">
        <v>561</v>
      </c>
      <c r="L24" s="39" t="s">
        <v>561</v>
      </c>
      <c r="M24" s="39" t="s">
        <v>561</v>
      </c>
      <c r="N24" s="39" t="s">
        <v>561</v>
      </c>
      <c r="O24" s="39" t="s">
        <v>561</v>
      </c>
      <c r="P24" s="39" t="s">
        <v>561</v>
      </c>
    </row>
    <row r="25" spans="1:16" x14ac:dyDescent="0.25">
      <c r="A25" s="37" t="s">
        <v>586</v>
      </c>
      <c r="B25" s="38" t="s">
        <v>587</v>
      </c>
      <c r="C25" s="40">
        <v>374.82617363601759</v>
      </c>
      <c r="D25" s="39" t="s">
        <v>561</v>
      </c>
      <c r="E25" s="39" t="s">
        <v>561</v>
      </c>
      <c r="F25" s="39" t="s">
        <v>561</v>
      </c>
      <c r="G25" s="39" t="s">
        <v>561</v>
      </c>
      <c r="H25" s="39" t="s">
        <v>561</v>
      </c>
      <c r="I25" s="39" t="s">
        <v>561</v>
      </c>
      <c r="J25" s="39" t="s">
        <v>561</v>
      </c>
      <c r="K25" s="39" t="s">
        <v>561</v>
      </c>
      <c r="L25" s="39" t="s">
        <v>561</v>
      </c>
      <c r="M25" s="39" t="s">
        <v>561</v>
      </c>
      <c r="N25" s="39" t="s">
        <v>561</v>
      </c>
      <c r="O25" s="39" t="s">
        <v>561</v>
      </c>
      <c r="P25" s="39" t="s">
        <v>561</v>
      </c>
    </row>
    <row r="26" spans="1:16" x14ac:dyDescent="0.25">
      <c r="A26" s="37" t="s">
        <v>588</v>
      </c>
      <c r="B26" s="38" t="s">
        <v>589</v>
      </c>
      <c r="C26" s="40">
        <v>292.38200023569613</v>
      </c>
      <c r="D26" s="40">
        <v>185.47329824067</v>
      </c>
      <c r="E26" s="39" t="s">
        <v>561</v>
      </c>
      <c r="F26" s="39" t="s">
        <v>561</v>
      </c>
      <c r="G26" s="39" t="s">
        <v>561</v>
      </c>
      <c r="H26" s="39" t="s">
        <v>561</v>
      </c>
      <c r="I26" s="39" t="s">
        <v>561</v>
      </c>
      <c r="J26" s="40">
        <v>233.13216257146442</v>
      </c>
      <c r="K26" s="39" t="s">
        <v>561</v>
      </c>
      <c r="L26" s="39" t="s">
        <v>561</v>
      </c>
      <c r="M26" s="39" t="s">
        <v>561</v>
      </c>
      <c r="N26" s="39" t="s">
        <v>561</v>
      </c>
      <c r="O26" s="39" t="s">
        <v>561</v>
      </c>
      <c r="P26" s="39" t="s">
        <v>561</v>
      </c>
    </row>
    <row r="27" spans="1:16" x14ac:dyDescent="0.25">
      <c r="A27" s="37" t="s">
        <v>590</v>
      </c>
      <c r="B27" s="38" t="s">
        <v>591</v>
      </c>
      <c r="C27" s="40">
        <v>205.94620072767094</v>
      </c>
      <c r="D27" s="39" t="s">
        <v>561</v>
      </c>
      <c r="E27" s="40">
        <v>268.82116040682797</v>
      </c>
      <c r="F27" s="40">
        <v>414.01466742203507</v>
      </c>
      <c r="G27" s="40">
        <v>208.1081930522125</v>
      </c>
      <c r="H27" s="40">
        <v>183.77360031179748</v>
      </c>
      <c r="I27" s="40">
        <v>259.63897060874075</v>
      </c>
      <c r="J27" s="40">
        <v>147.29653861242153</v>
      </c>
      <c r="K27" s="39" t="s">
        <v>561</v>
      </c>
      <c r="L27" s="40">
        <v>97.158570195136761</v>
      </c>
      <c r="M27" s="43">
        <v>90.141934113147698</v>
      </c>
      <c r="N27" s="39" t="s">
        <v>561</v>
      </c>
      <c r="O27" s="39" t="s">
        <v>561</v>
      </c>
      <c r="P27" s="40">
        <v>157.60505170615465</v>
      </c>
    </row>
    <row r="28" spans="1:16" x14ac:dyDescent="0.25">
      <c r="A28" s="37" t="s">
        <v>592</v>
      </c>
      <c r="B28" s="38" t="s">
        <v>593</v>
      </c>
      <c r="C28" s="40">
        <v>255.64349755001766</v>
      </c>
      <c r="D28" s="39" t="s">
        <v>561</v>
      </c>
      <c r="E28" s="40">
        <v>212.53782668649959</v>
      </c>
      <c r="F28" s="40">
        <v>108.3219987732239</v>
      </c>
      <c r="G28" s="40">
        <v>299.17066926117548</v>
      </c>
      <c r="H28" s="40">
        <v>265.60643572778571</v>
      </c>
      <c r="I28" s="40">
        <v>224.51872337664065</v>
      </c>
      <c r="J28" s="40">
        <v>173.05654106470894</v>
      </c>
      <c r="K28" s="39" t="s">
        <v>561</v>
      </c>
      <c r="L28" s="40">
        <v>86.559453446576342</v>
      </c>
      <c r="M28" s="43">
        <v>99.904530585202792</v>
      </c>
      <c r="N28" s="39" t="s">
        <v>561</v>
      </c>
      <c r="O28" s="40">
        <v>92.861984774610207</v>
      </c>
      <c r="P28" s="40">
        <v>162.82007630485435</v>
      </c>
    </row>
    <row r="29" spans="1:16" x14ac:dyDescent="0.25">
      <c r="A29" s="37" t="s">
        <v>594</v>
      </c>
      <c r="B29" s="38" t="s">
        <v>595</v>
      </c>
      <c r="C29" s="40">
        <v>303.30437174329012</v>
      </c>
      <c r="D29" s="39" t="s">
        <v>561</v>
      </c>
      <c r="E29" s="39" t="s">
        <v>561</v>
      </c>
      <c r="F29" s="39" t="s">
        <v>561</v>
      </c>
      <c r="G29" s="39" t="s">
        <v>561</v>
      </c>
      <c r="H29" s="39" t="s">
        <v>561</v>
      </c>
      <c r="I29" s="39" t="s">
        <v>561</v>
      </c>
      <c r="J29" s="39" t="s">
        <v>561</v>
      </c>
      <c r="K29" s="39" t="s">
        <v>561</v>
      </c>
      <c r="L29" s="39" t="s">
        <v>561</v>
      </c>
      <c r="M29" s="39" t="s">
        <v>561</v>
      </c>
      <c r="N29" s="39" t="s">
        <v>561</v>
      </c>
      <c r="O29" s="39" t="s">
        <v>561</v>
      </c>
      <c r="P29" s="39" t="s">
        <v>561</v>
      </c>
    </row>
    <row r="30" spans="1:16" x14ac:dyDescent="0.25">
      <c r="A30" s="37" t="s">
        <v>596</v>
      </c>
      <c r="B30" s="38" t="s">
        <v>597</v>
      </c>
      <c r="C30" s="40">
        <v>446.79853717189712</v>
      </c>
      <c r="D30" s="40">
        <v>174.92372212534153</v>
      </c>
      <c r="E30" s="39" t="s">
        <v>561</v>
      </c>
      <c r="F30" s="39" t="s">
        <v>561</v>
      </c>
      <c r="G30" s="39" t="s">
        <v>561</v>
      </c>
      <c r="H30" s="39" t="s">
        <v>561</v>
      </c>
      <c r="I30" s="39" t="s">
        <v>561</v>
      </c>
      <c r="J30" s="39" t="s">
        <v>561</v>
      </c>
      <c r="K30" s="39" t="s">
        <v>561</v>
      </c>
      <c r="L30" s="39" t="s">
        <v>561</v>
      </c>
      <c r="M30" s="39" t="s">
        <v>561</v>
      </c>
      <c r="N30" s="39" t="s">
        <v>561</v>
      </c>
      <c r="O30" s="39" t="s">
        <v>561</v>
      </c>
      <c r="P30" s="39" t="s">
        <v>561</v>
      </c>
    </row>
    <row r="31" spans="1:16" x14ac:dyDescent="0.25">
      <c r="A31" s="37" t="s">
        <v>598</v>
      </c>
      <c r="B31" s="38" t="s">
        <v>599</v>
      </c>
      <c r="C31" s="40">
        <v>359.12784024775618</v>
      </c>
      <c r="D31" s="40">
        <v>1052.0456219997534</v>
      </c>
      <c r="E31" s="39" t="s">
        <v>561</v>
      </c>
      <c r="F31" s="39" t="s">
        <v>561</v>
      </c>
      <c r="G31" s="39" t="s">
        <v>561</v>
      </c>
      <c r="H31" s="39" t="s">
        <v>561</v>
      </c>
      <c r="I31" s="39" t="s">
        <v>561</v>
      </c>
      <c r="J31" s="39" t="s">
        <v>561</v>
      </c>
      <c r="K31" s="39" t="s">
        <v>561</v>
      </c>
      <c r="L31" s="39" t="s">
        <v>561</v>
      </c>
      <c r="M31" s="39" t="s">
        <v>561</v>
      </c>
      <c r="N31" s="39" t="s">
        <v>561</v>
      </c>
      <c r="O31" s="39" t="s">
        <v>561</v>
      </c>
      <c r="P31" s="39" t="s">
        <v>561</v>
      </c>
    </row>
    <row r="32" spans="1:16" x14ac:dyDescent="0.25">
      <c r="A32" s="37" t="s">
        <v>600</v>
      </c>
      <c r="B32" s="42" t="s">
        <v>601</v>
      </c>
      <c r="C32" s="40">
        <v>327.26385658858874</v>
      </c>
      <c r="D32" s="39" t="s">
        <v>561</v>
      </c>
      <c r="E32" s="40">
        <v>530.67568792423913</v>
      </c>
      <c r="F32" s="40">
        <v>716.91953902248713</v>
      </c>
      <c r="G32" s="40">
        <v>663.60227508048865</v>
      </c>
      <c r="H32" s="40">
        <v>492.54960215444862</v>
      </c>
      <c r="I32" s="40">
        <v>489.9884686223715</v>
      </c>
      <c r="J32" s="40">
        <v>366.67932234677494</v>
      </c>
      <c r="K32" s="40">
        <v>739.13203962469674</v>
      </c>
      <c r="L32" s="40">
        <v>153.16653448752919</v>
      </c>
      <c r="M32" s="43">
        <v>304.68584862000648</v>
      </c>
      <c r="N32" s="39" t="s">
        <v>561</v>
      </c>
      <c r="O32" s="39" t="s">
        <v>561</v>
      </c>
      <c r="P32" s="39" t="s">
        <v>561</v>
      </c>
    </row>
    <row r="33" spans="1:16" x14ac:dyDescent="0.25">
      <c r="A33" s="37" t="s">
        <v>602</v>
      </c>
      <c r="B33" s="38" t="s">
        <v>603</v>
      </c>
      <c r="C33" s="39" t="s">
        <v>561</v>
      </c>
      <c r="D33" s="39" t="s">
        <v>561</v>
      </c>
      <c r="E33" s="39" t="s">
        <v>561</v>
      </c>
      <c r="F33" s="39" t="s">
        <v>561</v>
      </c>
      <c r="G33" s="39" t="s">
        <v>561</v>
      </c>
      <c r="H33" s="39" t="s">
        <v>561</v>
      </c>
      <c r="I33" s="40">
        <v>307.09876416563367</v>
      </c>
      <c r="J33" s="40">
        <v>221.00111393492085</v>
      </c>
      <c r="K33" s="39" t="s">
        <v>561</v>
      </c>
      <c r="L33" s="39" t="s">
        <v>561</v>
      </c>
      <c r="M33" s="39" t="s">
        <v>561</v>
      </c>
      <c r="N33" s="39" t="s">
        <v>561</v>
      </c>
      <c r="O33" s="40">
        <v>185.928342339962</v>
      </c>
      <c r="P33" s="39" t="s">
        <v>561</v>
      </c>
    </row>
    <row r="34" spans="1:16" x14ac:dyDescent="0.25">
      <c r="A34" s="37" t="s">
        <v>604</v>
      </c>
      <c r="B34" s="38" t="s">
        <v>605</v>
      </c>
      <c r="C34" s="40">
        <v>302.70702716603728</v>
      </c>
      <c r="D34" s="39" t="s">
        <v>561</v>
      </c>
      <c r="E34" s="39" t="s">
        <v>561</v>
      </c>
      <c r="F34" s="39" t="s">
        <v>561</v>
      </c>
      <c r="G34" s="39" t="s">
        <v>561</v>
      </c>
      <c r="H34" s="39" t="s">
        <v>561</v>
      </c>
      <c r="I34" s="39" t="s">
        <v>561</v>
      </c>
      <c r="J34" s="39" t="s">
        <v>561</v>
      </c>
      <c r="K34" s="39" t="s">
        <v>561</v>
      </c>
      <c r="L34" s="39" t="s">
        <v>561</v>
      </c>
      <c r="M34" s="39" t="s">
        <v>561</v>
      </c>
      <c r="N34" s="39" t="s">
        <v>561</v>
      </c>
      <c r="O34" s="39" t="s">
        <v>561</v>
      </c>
      <c r="P34" s="39" t="s">
        <v>561</v>
      </c>
    </row>
    <row r="35" spans="1:16" x14ac:dyDescent="0.25">
      <c r="A35" s="37" t="s">
        <v>606</v>
      </c>
      <c r="B35" s="38" t="s">
        <v>607</v>
      </c>
      <c r="C35" s="39" t="s">
        <v>561</v>
      </c>
      <c r="D35" s="39" t="s">
        <v>561</v>
      </c>
      <c r="E35" s="40">
        <v>287.37360668842507</v>
      </c>
      <c r="F35" s="40">
        <v>314.88703776022322</v>
      </c>
      <c r="G35" s="40">
        <v>248.9909143299314</v>
      </c>
      <c r="H35" s="40">
        <v>215.96143469568923</v>
      </c>
      <c r="I35" s="40">
        <v>146.31176356539038</v>
      </c>
      <c r="J35" s="40">
        <v>199.74559278576677</v>
      </c>
      <c r="K35" s="39" t="s">
        <v>561</v>
      </c>
      <c r="L35" s="40">
        <v>121.81546284178778</v>
      </c>
      <c r="M35" s="39" t="s">
        <v>561</v>
      </c>
      <c r="N35" s="40">
        <v>306.75009421805072</v>
      </c>
      <c r="O35" s="39" t="s">
        <v>561</v>
      </c>
      <c r="P35" s="39" t="s">
        <v>561</v>
      </c>
    </row>
    <row r="36" spans="1:16" x14ac:dyDescent="0.25">
      <c r="A36" s="37" t="s">
        <v>608</v>
      </c>
      <c r="B36" s="38" t="s">
        <v>609</v>
      </c>
      <c r="C36" s="39" t="s">
        <v>561</v>
      </c>
      <c r="D36" s="40">
        <v>215.79375065929941</v>
      </c>
      <c r="E36" s="39" t="s">
        <v>561</v>
      </c>
      <c r="F36" s="39" t="s">
        <v>561</v>
      </c>
      <c r="G36" s="39" t="s">
        <v>561</v>
      </c>
      <c r="H36" s="39" t="s">
        <v>561</v>
      </c>
      <c r="I36" s="39" t="s">
        <v>561</v>
      </c>
      <c r="J36" s="39" t="s">
        <v>561</v>
      </c>
      <c r="K36" s="39" t="s">
        <v>561</v>
      </c>
      <c r="L36" s="39" t="s">
        <v>561</v>
      </c>
      <c r="M36" s="39" t="s">
        <v>561</v>
      </c>
      <c r="N36" s="39" t="s">
        <v>561</v>
      </c>
      <c r="O36" s="39" t="s">
        <v>561</v>
      </c>
      <c r="P36" s="39" t="s">
        <v>561</v>
      </c>
    </row>
    <row r="37" spans="1:16" x14ac:dyDescent="0.25">
      <c r="A37" s="37" t="s">
        <v>610</v>
      </c>
      <c r="B37" s="38" t="s">
        <v>611</v>
      </c>
      <c r="C37" s="39" t="s">
        <v>561</v>
      </c>
      <c r="D37" s="40">
        <v>313.88181914079979</v>
      </c>
      <c r="E37" s="40">
        <v>670.03358713607929</v>
      </c>
      <c r="F37" s="40">
        <v>508.45129243516777</v>
      </c>
      <c r="G37" s="40">
        <v>515.45540656893081</v>
      </c>
      <c r="H37" s="40">
        <v>458.27902554571705</v>
      </c>
      <c r="I37" s="40">
        <v>375.44086688755721</v>
      </c>
      <c r="J37" s="40">
        <v>352.63425849579465</v>
      </c>
      <c r="K37" s="40">
        <v>595.83027415531683</v>
      </c>
      <c r="L37" s="39" t="s">
        <v>561</v>
      </c>
      <c r="M37" s="43">
        <v>215.88782657429905</v>
      </c>
      <c r="N37" s="39" t="s">
        <v>561</v>
      </c>
      <c r="O37" s="39" t="s">
        <v>561</v>
      </c>
      <c r="P37" s="39" t="s">
        <v>561</v>
      </c>
    </row>
    <row r="38" spans="1:16" x14ac:dyDescent="0.25">
      <c r="A38" s="37" t="s">
        <v>612</v>
      </c>
      <c r="B38" s="38" t="s">
        <v>613</v>
      </c>
      <c r="C38" s="39" t="s">
        <v>561</v>
      </c>
      <c r="D38" s="39" t="s">
        <v>561</v>
      </c>
      <c r="E38" s="39" t="s">
        <v>561</v>
      </c>
      <c r="F38" s="39" t="s">
        <v>561</v>
      </c>
      <c r="G38" s="39" t="s">
        <v>561</v>
      </c>
      <c r="H38" s="39" t="s">
        <v>561</v>
      </c>
      <c r="I38" s="39" t="s">
        <v>561</v>
      </c>
      <c r="J38" s="39" t="s">
        <v>561</v>
      </c>
      <c r="K38" s="39" t="s">
        <v>561</v>
      </c>
      <c r="L38" s="39" t="s">
        <v>561</v>
      </c>
      <c r="M38" s="39" t="s">
        <v>561</v>
      </c>
      <c r="N38" s="39" t="s">
        <v>561</v>
      </c>
      <c r="O38" s="39" t="s">
        <v>561</v>
      </c>
      <c r="P38" s="39" t="s">
        <v>561</v>
      </c>
    </row>
    <row r="39" spans="1:16" x14ac:dyDescent="0.25">
      <c r="A39" s="37" t="s">
        <v>614</v>
      </c>
      <c r="B39" s="38" t="s">
        <v>615</v>
      </c>
      <c r="C39" s="40">
        <v>230.85808243285399</v>
      </c>
      <c r="D39" s="39" t="s">
        <v>561</v>
      </c>
      <c r="E39" s="40">
        <v>302.72039218395093</v>
      </c>
      <c r="F39" s="40">
        <v>502.17874907636138</v>
      </c>
      <c r="G39" s="40">
        <v>387.1745122486218</v>
      </c>
      <c r="H39" s="40">
        <v>329.30047976743975</v>
      </c>
      <c r="I39" s="40">
        <v>268.14783359644053</v>
      </c>
      <c r="J39" s="40">
        <v>478.27277693676649</v>
      </c>
      <c r="K39" s="40">
        <v>478.23023228224309</v>
      </c>
      <c r="L39" s="40">
        <v>142.99510139724424</v>
      </c>
      <c r="M39" s="43">
        <v>203.29853460926611</v>
      </c>
      <c r="N39" s="39" t="s">
        <v>561</v>
      </c>
      <c r="O39" s="39" t="s">
        <v>561</v>
      </c>
      <c r="P39" s="39" t="s">
        <v>561</v>
      </c>
    </row>
    <row r="40" spans="1:16" x14ac:dyDescent="0.25">
      <c r="A40" s="37" t="s">
        <v>616</v>
      </c>
      <c r="B40" s="38" t="s">
        <v>617</v>
      </c>
      <c r="C40" s="39" t="s">
        <v>561</v>
      </c>
      <c r="D40" s="40">
        <v>253.39417691054183</v>
      </c>
      <c r="E40" s="40">
        <v>819.26088294125827</v>
      </c>
      <c r="F40" s="39" t="s">
        <v>561</v>
      </c>
      <c r="G40" s="39" t="s">
        <v>561</v>
      </c>
      <c r="H40" s="39" t="s">
        <v>561</v>
      </c>
      <c r="I40" s="40">
        <v>236.48537132348599</v>
      </c>
      <c r="J40" s="41">
        <v>658.9774616400905</v>
      </c>
      <c r="K40" s="39" t="s">
        <v>561</v>
      </c>
      <c r="L40" s="39" t="s">
        <v>561</v>
      </c>
      <c r="M40" s="39" t="s">
        <v>561</v>
      </c>
      <c r="N40" s="39" t="s">
        <v>561</v>
      </c>
      <c r="O40" s="39" t="s">
        <v>561</v>
      </c>
      <c r="P40" s="39" t="s">
        <v>561</v>
      </c>
    </row>
    <row r="41" spans="1:16" x14ac:dyDescent="0.25">
      <c r="A41" s="37" t="s">
        <v>618</v>
      </c>
      <c r="B41" s="38" t="s">
        <v>619</v>
      </c>
      <c r="C41" s="39" t="s">
        <v>561</v>
      </c>
      <c r="D41" s="40">
        <v>394.03816260302483</v>
      </c>
      <c r="E41" s="39" t="s">
        <v>561</v>
      </c>
      <c r="F41" s="39" t="s">
        <v>561</v>
      </c>
      <c r="G41" s="39" t="s">
        <v>561</v>
      </c>
      <c r="H41" s="39" t="s">
        <v>561</v>
      </c>
      <c r="I41" s="39" t="s">
        <v>561</v>
      </c>
      <c r="J41" s="39" t="s">
        <v>561</v>
      </c>
      <c r="K41" s="39" t="s">
        <v>561</v>
      </c>
      <c r="L41" s="39" t="s">
        <v>561</v>
      </c>
      <c r="M41" s="39" t="s">
        <v>561</v>
      </c>
      <c r="N41" s="39" t="s">
        <v>561</v>
      </c>
      <c r="O41" s="39" t="s">
        <v>561</v>
      </c>
      <c r="P41" s="39" t="s">
        <v>561</v>
      </c>
    </row>
    <row r="42" spans="1:16" x14ac:dyDescent="0.25">
      <c r="A42" s="37" t="s">
        <v>620</v>
      </c>
      <c r="B42" s="38" t="s">
        <v>621</v>
      </c>
      <c r="C42" s="39" t="s">
        <v>561</v>
      </c>
      <c r="D42" s="40">
        <v>138.75374687278841</v>
      </c>
      <c r="E42" s="40">
        <v>294.64313665999111</v>
      </c>
      <c r="F42" s="39" t="s">
        <v>561</v>
      </c>
      <c r="G42" s="39" t="s">
        <v>561</v>
      </c>
      <c r="H42" s="39" t="s">
        <v>561</v>
      </c>
      <c r="I42" s="40">
        <v>283.53836664989041</v>
      </c>
      <c r="J42" s="40">
        <v>155.74244105579422</v>
      </c>
      <c r="K42" s="39" t="s">
        <v>561</v>
      </c>
      <c r="L42" s="39" t="s">
        <v>561</v>
      </c>
      <c r="M42" s="39" t="s">
        <v>561</v>
      </c>
      <c r="N42" s="39" t="s">
        <v>561</v>
      </c>
      <c r="O42" s="39" t="s">
        <v>561</v>
      </c>
      <c r="P42" s="39" t="s">
        <v>561</v>
      </c>
    </row>
    <row r="43" spans="1:16" x14ac:dyDescent="0.25">
      <c r="A43" s="37" t="s">
        <v>622</v>
      </c>
      <c r="B43" s="38" t="s">
        <v>623</v>
      </c>
      <c r="C43" s="39" t="s">
        <v>561</v>
      </c>
      <c r="D43" s="40">
        <v>155.48491480387716</v>
      </c>
      <c r="E43" s="40">
        <v>232.14537204334198</v>
      </c>
      <c r="F43" s="39" t="s">
        <v>561</v>
      </c>
      <c r="G43" s="39" t="s">
        <v>561</v>
      </c>
      <c r="H43" s="39" t="s">
        <v>561</v>
      </c>
      <c r="I43" s="40">
        <v>245.63833150945734</v>
      </c>
      <c r="J43" s="40">
        <v>173.05654106470894</v>
      </c>
      <c r="K43" s="39" t="s">
        <v>561</v>
      </c>
      <c r="L43" s="39" t="s">
        <v>561</v>
      </c>
      <c r="M43" s="39" t="s">
        <v>561</v>
      </c>
      <c r="N43" s="39" t="s">
        <v>561</v>
      </c>
      <c r="O43" s="39" t="s">
        <v>561</v>
      </c>
      <c r="P43" s="39" t="s">
        <v>561</v>
      </c>
    </row>
    <row r="44" spans="1:16" x14ac:dyDescent="0.25">
      <c r="A44" s="37" t="s">
        <v>624</v>
      </c>
      <c r="B44" s="38" t="s">
        <v>625</v>
      </c>
      <c r="C44" s="40">
        <v>297.08803759582491</v>
      </c>
      <c r="D44" s="39" t="s">
        <v>561</v>
      </c>
      <c r="E44" s="39" t="s">
        <v>561</v>
      </c>
      <c r="F44" s="39" t="s">
        <v>561</v>
      </c>
      <c r="G44" s="39" t="s">
        <v>561</v>
      </c>
      <c r="H44" s="39" t="s">
        <v>561</v>
      </c>
      <c r="I44" s="39" t="s">
        <v>561</v>
      </c>
      <c r="J44" s="39" t="s">
        <v>561</v>
      </c>
      <c r="K44" s="39" t="s">
        <v>561</v>
      </c>
      <c r="L44" s="39" t="s">
        <v>561</v>
      </c>
      <c r="M44" s="39" t="s">
        <v>561</v>
      </c>
      <c r="N44" s="39" t="s">
        <v>561</v>
      </c>
      <c r="O44" s="40">
        <v>175.60011506696517</v>
      </c>
      <c r="P44" s="39" t="s">
        <v>561</v>
      </c>
    </row>
    <row r="45" spans="1:16" x14ac:dyDescent="0.25">
      <c r="A45" s="37" t="s">
        <v>626</v>
      </c>
      <c r="B45" s="38" t="s">
        <v>627</v>
      </c>
      <c r="C45" s="40">
        <v>489.58994383449311</v>
      </c>
      <c r="D45" s="40">
        <v>330.58744330405437</v>
      </c>
      <c r="E45" s="39" t="s">
        <v>561</v>
      </c>
      <c r="F45" s="39" t="s">
        <v>561</v>
      </c>
      <c r="G45" s="39" t="s">
        <v>561</v>
      </c>
      <c r="H45" s="39" t="s">
        <v>561</v>
      </c>
      <c r="I45" s="39" t="s">
        <v>561</v>
      </c>
      <c r="J45" s="39" t="s">
        <v>561</v>
      </c>
      <c r="K45" s="39" t="s">
        <v>561</v>
      </c>
      <c r="L45" s="39" t="s">
        <v>561</v>
      </c>
      <c r="M45" s="39" t="s">
        <v>561</v>
      </c>
      <c r="N45" s="39" t="s">
        <v>561</v>
      </c>
      <c r="O45" s="39" t="s">
        <v>561</v>
      </c>
      <c r="P45" s="39" t="s">
        <v>561</v>
      </c>
    </row>
    <row r="46" spans="1:16" x14ac:dyDescent="0.25">
      <c r="A46" s="37" t="s">
        <v>628</v>
      </c>
      <c r="B46" s="38" t="s">
        <v>629</v>
      </c>
      <c r="C46" s="40">
        <v>371.60708582384001</v>
      </c>
      <c r="D46" s="39" t="s">
        <v>561</v>
      </c>
      <c r="E46" s="39" t="s">
        <v>561</v>
      </c>
      <c r="F46" s="39" t="s">
        <v>561</v>
      </c>
      <c r="G46" s="39" t="s">
        <v>561</v>
      </c>
      <c r="H46" s="39" t="s">
        <v>561</v>
      </c>
      <c r="I46" s="39" t="s">
        <v>561</v>
      </c>
      <c r="J46" s="39" t="s">
        <v>561</v>
      </c>
      <c r="K46" s="39" t="s">
        <v>561</v>
      </c>
      <c r="L46" s="39" t="s">
        <v>561</v>
      </c>
      <c r="M46" s="39" t="s">
        <v>561</v>
      </c>
      <c r="N46" s="39" t="s">
        <v>561</v>
      </c>
      <c r="O46" s="39" t="s">
        <v>561</v>
      </c>
      <c r="P46" s="39" t="s">
        <v>561</v>
      </c>
    </row>
    <row r="47" spans="1:16" x14ac:dyDescent="0.25">
      <c r="A47" s="37" t="s">
        <v>630</v>
      </c>
      <c r="B47" s="38" t="s">
        <v>631</v>
      </c>
      <c r="C47" s="39" t="s">
        <v>561</v>
      </c>
      <c r="D47" s="40">
        <v>274.31452276636168</v>
      </c>
      <c r="E47" s="40">
        <v>332.30334054045818</v>
      </c>
      <c r="F47" s="39" t="s">
        <v>561</v>
      </c>
      <c r="G47" s="39" t="s">
        <v>561</v>
      </c>
      <c r="H47" s="40">
        <v>358.87541936016817</v>
      </c>
      <c r="I47" s="40">
        <v>293.60662285445903</v>
      </c>
      <c r="J47" s="40">
        <v>478.26330236005691</v>
      </c>
      <c r="K47" s="39" t="s">
        <v>561</v>
      </c>
      <c r="L47" s="39" t="s">
        <v>561</v>
      </c>
      <c r="M47" s="39" t="s">
        <v>561</v>
      </c>
      <c r="N47" s="39" t="s">
        <v>561</v>
      </c>
      <c r="O47" s="39" t="s">
        <v>561</v>
      </c>
      <c r="P47" s="39" t="s">
        <v>561</v>
      </c>
    </row>
    <row r="48" spans="1:16" x14ac:dyDescent="0.25">
      <c r="A48" s="37" t="s">
        <v>632</v>
      </c>
      <c r="B48" s="38" t="s">
        <v>633</v>
      </c>
      <c r="C48" s="40">
        <v>272.8525299344206</v>
      </c>
      <c r="D48" s="40">
        <v>171.73075114612644</v>
      </c>
      <c r="E48" s="40">
        <v>517.34821630970248</v>
      </c>
      <c r="F48" s="40">
        <v>170.85979217533566</v>
      </c>
      <c r="G48" s="39" t="s">
        <v>561</v>
      </c>
      <c r="H48" s="40">
        <v>175.89729076292389</v>
      </c>
      <c r="I48" s="40">
        <v>153.36293289384298</v>
      </c>
      <c r="J48" s="40">
        <v>422.80187631524188</v>
      </c>
      <c r="K48" s="39" t="s">
        <v>561</v>
      </c>
      <c r="L48" s="40">
        <v>94.499493537164597</v>
      </c>
      <c r="M48" s="43">
        <v>58.168631751288416</v>
      </c>
      <c r="N48" s="39" t="s">
        <v>561</v>
      </c>
      <c r="O48" s="39" t="s">
        <v>561</v>
      </c>
      <c r="P48" s="39" t="s">
        <v>561</v>
      </c>
    </row>
    <row r="49" spans="1:16" x14ac:dyDescent="0.25">
      <c r="A49" s="37" t="s">
        <v>634</v>
      </c>
      <c r="B49" s="42" t="s">
        <v>635</v>
      </c>
      <c r="C49" s="40">
        <v>257.18863435170601</v>
      </c>
      <c r="D49" s="39" t="s">
        <v>561</v>
      </c>
      <c r="E49" s="40">
        <v>615.25969811421783</v>
      </c>
      <c r="F49" s="40">
        <v>225.91878388040888</v>
      </c>
      <c r="G49" s="40">
        <v>352.40905741393925</v>
      </c>
      <c r="H49" s="40">
        <v>208.75574131971058</v>
      </c>
      <c r="I49" s="40">
        <v>323.81139146816633</v>
      </c>
      <c r="J49" s="40">
        <v>347.01397839004352</v>
      </c>
      <c r="K49" s="40">
        <v>365.18182607864594</v>
      </c>
      <c r="L49" s="40">
        <v>120.08613326702255</v>
      </c>
      <c r="M49" s="43">
        <v>212.69909662865257</v>
      </c>
      <c r="N49" s="39" t="s">
        <v>561</v>
      </c>
      <c r="O49" s="39" t="s">
        <v>561</v>
      </c>
      <c r="P49" s="39" t="s">
        <v>561</v>
      </c>
    </row>
    <row r="50" spans="1:16" x14ac:dyDescent="0.25">
      <c r="A50" s="37" t="s">
        <v>636</v>
      </c>
      <c r="B50" s="38" t="s">
        <v>637</v>
      </c>
      <c r="C50" s="40">
        <v>153.5312389435347</v>
      </c>
      <c r="D50" s="40">
        <v>91.57440768390029</v>
      </c>
      <c r="E50" s="40">
        <v>165.48277254715114</v>
      </c>
      <c r="F50" s="40">
        <v>212.94480530920382</v>
      </c>
      <c r="G50" s="40">
        <v>136.21517059791165</v>
      </c>
      <c r="H50" s="40">
        <v>86.70042908721004</v>
      </c>
      <c r="I50" s="40">
        <v>164.48208452717188</v>
      </c>
      <c r="J50" s="40">
        <v>98.84521159560623</v>
      </c>
      <c r="K50" s="39" t="s">
        <v>561</v>
      </c>
      <c r="L50" s="40">
        <v>38.101035469824943</v>
      </c>
      <c r="M50" s="43">
        <v>63.990783993984415</v>
      </c>
      <c r="N50" s="39" t="s">
        <v>561</v>
      </c>
      <c r="O50" s="39" t="s">
        <v>561</v>
      </c>
      <c r="P50" s="39" t="s">
        <v>561</v>
      </c>
    </row>
    <row r="51" spans="1:16" x14ac:dyDescent="0.25">
      <c r="A51" s="37" t="s">
        <v>638</v>
      </c>
      <c r="B51" s="38" t="s">
        <v>639</v>
      </c>
      <c r="C51" s="40">
        <v>201.24203320072925</v>
      </c>
      <c r="D51" s="40">
        <v>111.70289673687476</v>
      </c>
      <c r="E51" s="40">
        <v>153.84647630794527</v>
      </c>
      <c r="F51" s="39" t="s">
        <v>561</v>
      </c>
      <c r="G51" s="40">
        <v>268.55405354875126</v>
      </c>
      <c r="H51" s="40">
        <v>150.37632788180511</v>
      </c>
      <c r="I51" s="40">
        <v>161.73619647138003</v>
      </c>
      <c r="J51" s="40">
        <v>125.25273323521856</v>
      </c>
      <c r="K51" s="39" t="s">
        <v>561</v>
      </c>
      <c r="L51" s="40">
        <v>56.175318767369944</v>
      </c>
      <c r="M51" s="43">
        <v>80.002702695181853</v>
      </c>
      <c r="N51" s="39" t="s">
        <v>561</v>
      </c>
      <c r="O51" s="39" t="s">
        <v>561</v>
      </c>
      <c r="P51" s="39" t="s">
        <v>561</v>
      </c>
    </row>
    <row r="52" spans="1:16" x14ac:dyDescent="0.25">
      <c r="A52" s="37" t="s">
        <v>640</v>
      </c>
      <c r="B52" s="38" t="s">
        <v>641</v>
      </c>
      <c r="C52" s="40">
        <v>152.82949642142904</v>
      </c>
      <c r="D52" s="40">
        <v>144.34783202837315</v>
      </c>
      <c r="E52" s="40">
        <v>154.704684707366</v>
      </c>
      <c r="F52" s="40">
        <v>264.49224496298029</v>
      </c>
      <c r="G52" s="40">
        <v>202.29376158160343</v>
      </c>
      <c r="H52" s="40">
        <v>124.28186021684131</v>
      </c>
      <c r="I52" s="40">
        <v>140.58268848602268</v>
      </c>
      <c r="J52" s="40">
        <v>251.18113866590639</v>
      </c>
      <c r="K52" s="40">
        <v>263.17722509920009</v>
      </c>
      <c r="L52" s="40">
        <v>51.359228876357385</v>
      </c>
      <c r="M52" s="43">
        <v>118.49644755642805</v>
      </c>
      <c r="N52" s="39" t="s">
        <v>561</v>
      </c>
      <c r="O52" s="39" t="s">
        <v>561</v>
      </c>
      <c r="P52" s="39" t="s">
        <v>561</v>
      </c>
    </row>
    <row r="53" spans="1:16" x14ac:dyDescent="0.25">
      <c r="A53" s="37" t="s">
        <v>642</v>
      </c>
      <c r="B53" s="38" t="s">
        <v>643</v>
      </c>
      <c r="C53" s="39" t="s">
        <v>561</v>
      </c>
      <c r="D53" s="39" t="s">
        <v>561</v>
      </c>
      <c r="E53" s="40">
        <v>233.50840891300996</v>
      </c>
      <c r="F53" s="39" t="s">
        <v>561</v>
      </c>
      <c r="G53" s="40">
        <v>164.13655505573163</v>
      </c>
      <c r="H53" s="40">
        <v>148.13977424680573</v>
      </c>
      <c r="I53" s="40">
        <v>161.12599912564949</v>
      </c>
      <c r="J53" s="41">
        <v>173.26728203447485</v>
      </c>
      <c r="K53" s="39" t="s">
        <v>561</v>
      </c>
      <c r="L53" s="39" t="s">
        <v>561</v>
      </c>
      <c r="M53" s="39" t="s">
        <v>561</v>
      </c>
      <c r="N53" s="39" t="s">
        <v>561</v>
      </c>
      <c r="O53" s="39" t="s">
        <v>561</v>
      </c>
      <c r="P53" s="39" t="s">
        <v>561</v>
      </c>
    </row>
    <row r="54" spans="1:16" x14ac:dyDescent="0.25">
      <c r="A54" s="37" t="s">
        <v>644</v>
      </c>
      <c r="B54" s="38" t="s">
        <v>645</v>
      </c>
      <c r="C54" s="40">
        <v>489.58994383449311</v>
      </c>
      <c r="D54" s="39" t="s">
        <v>561</v>
      </c>
      <c r="E54" s="39" t="s">
        <v>561</v>
      </c>
      <c r="F54" s="39" t="s">
        <v>561</v>
      </c>
      <c r="G54" s="39" t="s">
        <v>561</v>
      </c>
      <c r="H54" s="39" t="s">
        <v>561</v>
      </c>
      <c r="I54" s="39" t="s">
        <v>561</v>
      </c>
      <c r="J54" s="39" t="s">
        <v>561</v>
      </c>
      <c r="K54" s="39" t="s">
        <v>561</v>
      </c>
      <c r="L54" s="39" t="s">
        <v>561</v>
      </c>
      <c r="M54" s="39" t="s">
        <v>561</v>
      </c>
      <c r="N54" s="39" t="s">
        <v>561</v>
      </c>
      <c r="O54" s="39" t="s">
        <v>561</v>
      </c>
      <c r="P54" s="39" t="s">
        <v>561</v>
      </c>
    </row>
    <row r="55" spans="1:16" x14ac:dyDescent="0.25">
      <c r="A55" s="37" t="s">
        <v>646</v>
      </c>
      <c r="B55" s="42" t="s">
        <v>647</v>
      </c>
      <c r="C55" s="40">
        <v>167.1585253421535</v>
      </c>
      <c r="D55" s="40">
        <v>154.82077684020123</v>
      </c>
      <c r="E55" s="40">
        <v>101.85195880874112</v>
      </c>
      <c r="F55" s="39" t="s">
        <v>561</v>
      </c>
      <c r="G55" s="40">
        <v>174.34209362654022</v>
      </c>
      <c r="H55" s="40">
        <v>269.35537173249747</v>
      </c>
      <c r="I55" s="40">
        <v>122.20896840899741</v>
      </c>
      <c r="J55" s="39">
        <v>232.18133481761666</v>
      </c>
      <c r="K55" s="39" t="s">
        <v>561</v>
      </c>
      <c r="L55" s="39" t="s">
        <v>561</v>
      </c>
      <c r="M55" s="39" t="s">
        <v>561</v>
      </c>
      <c r="N55" s="39" t="s">
        <v>561</v>
      </c>
      <c r="O55" s="41">
        <v>83.018439347981541</v>
      </c>
      <c r="P55" s="39" t="s">
        <v>561</v>
      </c>
    </row>
    <row r="56" spans="1:16" x14ac:dyDescent="0.25">
      <c r="A56" s="37" t="s">
        <v>648</v>
      </c>
      <c r="B56" s="42" t="s">
        <v>649</v>
      </c>
      <c r="C56" s="39" t="s">
        <v>561</v>
      </c>
      <c r="D56" s="40">
        <v>390.64084148114057</v>
      </c>
      <c r="E56" s="40">
        <v>288.61856009349663</v>
      </c>
      <c r="F56" s="39" t="s">
        <v>561</v>
      </c>
      <c r="G56" s="39" t="s">
        <v>561</v>
      </c>
      <c r="H56" s="40">
        <v>728.12668180408514</v>
      </c>
      <c r="I56" s="40">
        <v>316.72632228717418</v>
      </c>
      <c r="J56" s="39">
        <v>631.56430397840734</v>
      </c>
      <c r="K56" s="39" t="s">
        <v>561</v>
      </c>
      <c r="L56" s="39" t="s">
        <v>561</v>
      </c>
      <c r="M56" s="39" t="s">
        <v>561</v>
      </c>
      <c r="N56" s="39" t="s">
        <v>561</v>
      </c>
      <c r="O56" s="39" t="s">
        <v>561</v>
      </c>
      <c r="P56" s="39" t="s">
        <v>561</v>
      </c>
    </row>
    <row r="57" spans="1:16" x14ac:dyDescent="0.25">
      <c r="A57" s="37" t="s">
        <v>650</v>
      </c>
      <c r="B57" s="38" t="s">
        <v>651</v>
      </c>
      <c r="C57" s="39" t="s">
        <v>561</v>
      </c>
      <c r="D57" s="39" t="s">
        <v>561</v>
      </c>
      <c r="E57" s="39" t="s">
        <v>561</v>
      </c>
      <c r="F57" s="39" t="s">
        <v>561</v>
      </c>
      <c r="G57" s="39" t="s">
        <v>561</v>
      </c>
      <c r="H57" s="39" t="s">
        <v>561</v>
      </c>
      <c r="I57" s="39" t="s">
        <v>561</v>
      </c>
      <c r="J57" s="39" t="s">
        <v>561</v>
      </c>
      <c r="K57" s="39" t="s">
        <v>561</v>
      </c>
      <c r="L57" s="39" t="s">
        <v>561</v>
      </c>
      <c r="M57" s="39" t="s">
        <v>561</v>
      </c>
      <c r="N57" s="39" t="s">
        <v>561</v>
      </c>
      <c r="O57" s="39" t="s">
        <v>561</v>
      </c>
      <c r="P57" s="40">
        <v>420.31449245882703</v>
      </c>
    </row>
    <row r="58" spans="1:16" x14ac:dyDescent="0.25">
      <c r="A58" s="37" t="s">
        <v>652</v>
      </c>
      <c r="B58" s="38" t="s">
        <v>653</v>
      </c>
      <c r="C58" s="39" t="s">
        <v>561</v>
      </c>
      <c r="D58" s="39" t="s">
        <v>561</v>
      </c>
      <c r="E58" s="39" t="s">
        <v>561</v>
      </c>
      <c r="F58" s="39" t="s">
        <v>561</v>
      </c>
      <c r="G58" s="39" t="s">
        <v>561</v>
      </c>
      <c r="H58" s="39" t="s">
        <v>561</v>
      </c>
      <c r="I58" s="39" t="s">
        <v>561</v>
      </c>
      <c r="J58" s="39" t="s">
        <v>561</v>
      </c>
      <c r="K58" s="39" t="s">
        <v>561</v>
      </c>
      <c r="L58" s="39" t="s">
        <v>561</v>
      </c>
      <c r="M58" s="39" t="s">
        <v>561</v>
      </c>
      <c r="N58" s="39" t="s">
        <v>561</v>
      </c>
      <c r="O58" s="39" t="s">
        <v>561</v>
      </c>
      <c r="P58" s="40">
        <v>404.56635493548117</v>
      </c>
    </row>
    <row r="59" spans="1:16" x14ac:dyDescent="0.25">
      <c r="A59" s="37" t="s">
        <v>654</v>
      </c>
      <c r="B59" s="38" t="s">
        <v>655</v>
      </c>
      <c r="C59" s="39" t="s">
        <v>561</v>
      </c>
      <c r="D59" s="39" t="s">
        <v>561</v>
      </c>
      <c r="E59" s="39" t="s">
        <v>561</v>
      </c>
      <c r="F59" s="39" t="s">
        <v>561</v>
      </c>
      <c r="G59" s="39" t="s">
        <v>561</v>
      </c>
      <c r="H59" s="39" t="s">
        <v>561</v>
      </c>
      <c r="I59" s="39" t="s">
        <v>561</v>
      </c>
      <c r="J59" s="39" t="s">
        <v>561</v>
      </c>
      <c r="K59" s="39" t="s">
        <v>561</v>
      </c>
      <c r="L59" s="39" t="s">
        <v>561</v>
      </c>
      <c r="M59" s="39" t="s">
        <v>561</v>
      </c>
      <c r="N59" s="39" t="s">
        <v>561</v>
      </c>
      <c r="O59" s="39" t="s">
        <v>561</v>
      </c>
      <c r="P59" s="40">
        <v>168.63287052158583</v>
      </c>
    </row>
    <row r="60" spans="1:16" x14ac:dyDescent="0.25">
      <c r="A60" s="37" t="s">
        <v>656</v>
      </c>
      <c r="B60" s="38" t="s">
        <v>657</v>
      </c>
      <c r="C60" s="39" t="s">
        <v>561</v>
      </c>
      <c r="D60" s="39" t="s">
        <v>561</v>
      </c>
      <c r="E60" s="39" t="s">
        <v>561</v>
      </c>
      <c r="F60" s="39" t="s">
        <v>561</v>
      </c>
      <c r="G60" s="39" t="s">
        <v>561</v>
      </c>
      <c r="H60" s="39" t="s">
        <v>561</v>
      </c>
      <c r="I60" s="39" t="s">
        <v>561</v>
      </c>
      <c r="J60" s="39" t="s">
        <v>561</v>
      </c>
      <c r="K60" s="39" t="s">
        <v>561</v>
      </c>
      <c r="L60" s="39" t="s">
        <v>561</v>
      </c>
      <c r="M60" s="39" t="s">
        <v>561</v>
      </c>
      <c r="N60" s="39" t="s">
        <v>561</v>
      </c>
      <c r="O60" s="39" t="s">
        <v>561</v>
      </c>
      <c r="P60" s="39" t="s">
        <v>561</v>
      </c>
    </row>
    <row r="61" spans="1:16" x14ac:dyDescent="0.25">
      <c r="A61" s="37" t="s">
        <v>658</v>
      </c>
      <c r="B61" s="38" t="s">
        <v>659</v>
      </c>
      <c r="C61" s="39" t="s">
        <v>561</v>
      </c>
      <c r="D61" s="39" t="s">
        <v>561</v>
      </c>
      <c r="E61" s="39" t="s">
        <v>561</v>
      </c>
      <c r="F61" s="39" t="s">
        <v>561</v>
      </c>
      <c r="G61" s="39" t="s">
        <v>561</v>
      </c>
      <c r="H61" s="39" t="s">
        <v>561</v>
      </c>
      <c r="I61" s="39" t="s">
        <v>561</v>
      </c>
      <c r="J61" s="40">
        <v>1547.5990107154853</v>
      </c>
      <c r="K61" s="39" t="s">
        <v>561</v>
      </c>
      <c r="L61" s="39" t="s">
        <v>561</v>
      </c>
      <c r="M61" s="39" t="s">
        <v>561</v>
      </c>
      <c r="N61" s="39" t="s">
        <v>561</v>
      </c>
      <c r="O61" s="39" t="s">
        <v>561</v>
      </c>
      <c r="P61" s="39" t="s">
        <v>561</v>
      </c>
    </row>
    <row r="62" spans="1:16" x14ac:dyDescent="0.25">
      <c r="A62" s="37" t="s">
        <v>660</v>
      </c>
      <c r="B62" s="42" t="s">
        <v>661</v>
      </c>
      <c r="C62" s="39" t="s">
        <v>561</v>
      </c>
      <c r="D62" s="40">
        <v>217.78616455033006</v>
      </c>
      <c r="E62" s="40">
        <v>446.72271332206941</v>
      </c>
      <c r="F62" s="40">
        <v>311.77757182166971</v>
      </c>
      <c r="G62" s="40">
        <v>362.13006002886385</v>
      </c>
      <c r="H62" s="39" t="s">
        <v>561</v>
      </c>
      <c r="I62" s="39" t="s">
        <v>561</v>
      </c>
      <c r="J62" s="40">
        <v>160.38768739965005</v>
      </c>
      <c r="K62" s="40">
        <v>433.05102909253003</v>
      </c>
      <c r="L62" s="39" t="s">
        <v>561</v>
      </c>
      <c r="M62" s="43">
        <v>156.78823003931487</v>
      </c>
      <c r="N62" s="39" t="s">
        <v>561</v>
      </c>
      <c r="O62" s="39" t="s">
        <v>561</v>
      </c>
      <c r="P62" s="39" t="s">
        <v>561</v>
      </c>
    </row>
    <row r="63" spans="1:16" x14ac:dyDescent="0.25">
      <c r="A63" s="37" t="s">
        <v>662</v>
      </c>
      <c r="B63" s="42" t="s">
        <v>663</v>
      </c>
      <c r="C63" s="39" t="s">
        <v>561</v>
      </c>
      <c r="D63" s="39" t="s">
        <v>561</v>
      </c>
      <c r="E63" s="40">
        <v>109.52763945359966</v>
      </c>
      <c r="F63" s="39" t="s">
        <v>561</v>
      </c>
      <c r="G63" s="39" t="s">
        <v>561</v>
      </c>
      <c r="H63" s="39" t="s">
        <v>561</v>
      </c>
      <c r="I63" s="39" t="s">
        <v>561</v>
      </c>
      <c r="J63" s="39" t="s">
        <v>561</v>
      </c>
      <c r="K63" s="39" t="s">
        <v>561</v>
      </c>
      <c r="L63" s="39" t="s">
        <v>561</v>
      </c>
      <c r="M63" s="39" t="s">
        <v>561</v>
      </c>
      <c r="N63" s="39" t="s">
        <v>561</v>
      </c>
      <c r="O63" s="39" t="s">
        <v>561</v>
      </c>
      <c r="P63" s="39" t="s">
        <v>561</v>
      </c>
    </row>
    <row r="64" spans="1:16" x14ac:dyDescent="0.25">
      <c r="A64" s="37" t="s">
        <v>664</v>
      </c>
      <c r="B64" s="42" t="s">
        <v>665</v>
      </c>
      <c r="C64" s="39" t="s">
        <v>561</v>
      </c>
      <c r="D64" s="39" t="s">
        <v>561</v>
      </c>
      <c r="E64" s="40">
        <v>103.05495297841691</v>
      </c>
      <c r="F64" s="39" t="s">
        <v>561</v>
      </c>
      <c r="G64" s="39" t="s">
        <v>561</v>
      </c>
      <c r="H64" s="39" t="s">
        <v>561</v>
      </c>
      <c r="I64" s="39" t="s">
        <v>561</v>
      </c>
      <c r="J64" s="39" t="s">
        <v>561</v>
      </c>
      <c r="K64" s="39" t="s">
        <v>561</v>
      </c>
      <c r="L64" s="39" t="s">
        <v>561</v>
      </c>
      <c r="M64" s="39" t="s">
        <v>561</v>
      </c>
      <c r="N64" s="39" t="s">
        <v>561</v>
      </c>
      <c r="O64" s="39" t="s">
        <v>561</v>
      </c>
      <c r="P64" s="39" t="s">
        <v>561</v>
      </c>
    </row>
    <row r="65" spans="1:16" ht="15.75" thickBot="1" x14ac:dyDescent="0.3">
      <c r="A65" s="44" t="s">
        <v>666</v>
      </c>
      <c r="B65" s="45" t="s">
        <v>667</v>
      </c>
      <c r="C65" s="46" t="s">
        <v>561</v>
      </c>
      <c r="D65" s="46" t="s">
        <v>561</v>
      </c>
      <c r="E65" s="47">
        <v>283.57516821941311</v>
      </c>
      <c r="F65" s="46" t="s">
        <v>561</v>
      </c>
      <c r="G65" s="46" t="s">
        <v>561</v>
      </c>
      <c r="H65" s="46" t="s">
        <v>561</v>
      </c>
      <c r="I65" s="46" t="s">
        <v>561</v>
      </c>
      <c r="J65" s="46" t="s">
        <v>561</v>
      </c>
      <c r="K65" s="46" t="s">
        <v>561</v>
      </c>
      <c r="L65" s="46" t="s">
        <v>561</v>
      </c>
      <c r="M65" s="46" t="s">
        <v>561</v>
      </c>
      <c r="N65" s="46" t="s">
        <v>561</v>
      </c>
      <c r="O65" s="46" t="s">
        <v>561</v>
      </c>
      <c r="P65" s="46" t="s">
        <v>561</v>
      </c>
    </row>
    <row r="66" spans="1:16" x14ac:dyDescent="0.25">
      <c r="A66" s="48" t="s">
        <v>668</v>
      </c>
      <c r="B66" s="49" t="s">
        <v>669</v>
      </c>
      <c r="C66" s="50"/>
      <c r="D66" s="50"/>
      <c r="E66" s="36"/>
      <c r="F66" s="50"/>
      <c r="G66" s="50"/>
      <c r="H66" s="50"/>
      <c r="I66" s="50"/>
      <c r="J66" s="50"/>
      <c r="K66" s="50"/>
      <c r="L66" s="50"/>
      <c r="M66" s="51"/>
      <c r="N66" s="52" t="s">
        <v>561</v>
      </c>
      <c r="O66" s="52" t="s">
        <v>561</v>
      </c>
      <c r="P66" s="52" t="s">
        <v>561</v>
      </c>
    </row>
    <row r="67" spans="1:16" x14ac:dyDescent="0.25">
      <c r="A67" s="37" t="s">
        <v>670</v>
      </c>
      <c r="B67" s="42" t="s">
        <v>671</v>
      </c>
      <c r="C67" s="40">
        <v>984.04158441253117</v>
      </c>
      <c r="D67" s="39" t="s">
        <v>561</v>
      </c>
      <c r="E67" s="39" t="s">
        <v>561</v>
      </c>
      <c r="F67" s="39" t="s">
        <v>561</v>
      </c>
      <c r="G67" s="39" t="s">
        <v>561</v>
      </c>
      <c r="H67" s="39" t="s">
        <v>561</v>
      </c>
      <c r="I67" s="40">
        <v>475.81833026038413</v>
      </c>
      <c r="J67" s="39" t="s">
        <v>561</v>
      </c>
      <c r="K67" s="40">
        <v>786.38048871125523</v>
      </c>
      <c r="L67" s="39" t="s">
        <v>561</v>
      </c>
      <c r="M67" s="39" t="s">
        <v>561</v>
      </c>
      <c r="N67" s="39" t="s">
        <v>561</v>
      </c>
      <c r="O67" s="39" t="s">
        <v>561</v>
      </c>
      <c r="P67" s="39" t="s">
        <v>561</v>
      </c>
    </row>
    <row r="68" spans="1:16" x14ac:dyDescent="0.25">
      <c r="A68" s="37" t="s">
        <v>672</v>
      </c>
      <c r="B68" s="42" t="s">
        <v>673</v>
      </c>
      <c r="C68" s="39" t="s">
        <v>561</v>
      </c>
      <c r="D68" s="40">
        <v>3291.9786233390023</v>
      </c>
      <c r="E68" s="39" t="s">
        <v>561</v>
      </c>
      <c r="F68" s="39" t="s">
        <v>561</v>
      </c>
      <c r="G68" s="39" t="s">
        <v>561</v>
      </c>
      <c r="H68" s="39" t="s">
        <v>561</v>
      </c>
      <c r="I68" s="39" t="s">
        <v>561</v>
      </c>
      <c r="J68" s="39" t="s">
        <v>561</v>
      </c>
      <c r="K68" s="39" t="s">
        <v>561</v>
      </c>
      <c r="L68" s="39" t="s">
        <v>561</v>
      </c>
      <c r="M68" s="39" t="s">
        <v>561</v>
      </c>
      <c r="N68" s="39" t="s">
        <v>561</v>
      </c>
      <c r="O68" s="39" t="s">
        <v>561</v>
      </c>
      <c r="P68" s="39" t="s">
        <v>561</v>
      </c>
    </row>
    <row r="69" spans="1:16" x14ac:dyDescent="0.25">
      <c r="A69" s="37" t="s">
        <v>674</v>
      </c>
      <c r="B69" s="42" t="s">
        <v>675</v>
      </c>
      <c r="C69" s="39" t="s">
        <v>561</v>
      </c>
      <c r="D69" s="40">
        <v>3447.2591880002178</v>
      </c>
      <c r="E69" s="39" t="s">
        <v>561</v>
      </c>
      <c r="F69" s="39" t="s">
        <v>561</v>
      </c>
      <c r="G69" s="39" t="s">
        <v>561</v>
      </c>
      <c r="H69" s="39" t="s">
        <v>561</v>
      </c>
      <c r="I69" s="39" t="s">
        <v>561</v>
      </c>
      <c r="J69" s="39" t="s">
        <v>561</v>
      </c>
      <c r="K69" s="40">
        <v>863.10675357416676</v>
      </c>
      <c r="L69" s="39" t="s">
        <v>561</v>
      </c>
      <c r="M69" s="39" t="s">
        <v>561</v>
      </c>
      <c r="N69" s="39" t="s">
        <v>561</v>
      </c>
      <c r="O69" s="39" t="s">
        <v>561</v>
      </c>
      <c r="P69" s="39" t="s">
        <v>561</v>
      </c>
    </row>
    <row r="70" spans="1:16" x14ac:dyDescent="0.25">
      <c r="A70" s="37" t="s">
        <v>676</v>
      </c>
      <c r="B70" s="42" t="s">
        <v>677</v>
      </c>
      <c r="C70" s="40">
        <v>565.93142050954827</v>
      </c>
      <c r="D70" s="39" t="s">
        <v>561</v>
      </c>
      <c r="E70" s="40">
        <v>2569.32449932497</v>
      </c>
      <c r="F70" s="53">
        <v>1330.2348896612807</v>
      </c>
      <c r="G70" s="53">
        <v>843.94050116109463</v>
      </c>
      <c r="H70" s="40">
        <v>351.81144931360643</v>
      </c>
      <c r="I70" s="40">
        <v>882.04026325484119</v>
      </c>
      <c r="J70" s="40">
        <v>1010.5568916959453</v>
      </c>
      <c r="K70" s="40">
        <v>1488.0346586436799</v>
      </c>
      <c r="L70" s="40">
        <v>618.48635469099372</v>
      </c>
      <c r="M70" s="54">
        <v>956.86219191004739</v>
      </c>
      <c r="N70" s="39" t="s">
        <v>561</v>
      </c>
      <c r="O70" s="39" t="s">
        <v>561</v>
      </c>
      <c r="P70" s="39" t="s">
        <v>561</v>
      </c>
    </row>
    <row r="71" spans="1:16" x14ac:dyDescent="0.25">
      <c r="A71" s="37" t="s">
        <v>678</v>
      </c>
      <c r="B71" s="42" t="s">
        <v>679</v>
      </c>
      <c r="C71" s="40">
        <v>410.2118961121048</v>
      </c>
      <c r="D71" s="39" t="s">
        <v>561</v>
      </c>
      <c r="E71" s="39" t="s">
        <v>561</v>
      </c>
      <c r="F71" s="39" t="s">
        <v>561</v>
      </c>
      <c r="G71" s="39" t="s">
        <v>561</v>
      </c>
      <c r="H71" s="39" t="s">
        <v>561</v>
      </c>
      <c r="I71" s="39" t="s">
        <v>561</v>
      </c>
      <c r="J71" s="39" t="s">
        <v>561</v>
      </c>
      <c r="K71" s="39" t="s">
        <v>561</v>
      </c>
      <c r="L71" s="39" t="s">
        <v>561</v>
      </c>
      <c r="M71" s="39" t="s">
        <v>561</v>
      </c>
      <c r="N71" s="39" t="s">
        <v>561</v>
      </c>
      <c r="O71" s="39" t="s">
        <v>561</v>
      </c>
      <c r="P71" s="39" t="s">
        <v>561</v>
      </c>
    </row>
    <row r="72" spans="1:16" x14ac:dyDescent="0.25">
      <c r="A72" s="37" t="s">
        <v>576</v>
      </c>
      <c r="B72" s="42" t="s">
        <v>680</v>
      </c>
      <c r="C72" s="40">
        <v>721.60274087423977</v>
      </c>
      <c r="D72" s="40">
        <v>652.94979336565029</v>
      </c>
      <c r="E72" s="39" t="s">
        <v>561</v>
      </c>
      <c r="F72" s="39" t="s">
        <v>561</v>
      </c>
      <c r="G72" s="39" t="s">
        <v>561</v>
      </c>
      <c r="H72" s="40">
        <v>403.93291349249449</v>
      </c>
      <c r="I72" s="39" t="s">
        <v>561</v>
      </c>
      <c r="J72" s="39" t="s">
        <v>561</v>
      </c>
      <c r="K72" s="39" t="s">
        <v>561</v>
      </c>
      <c r="L72" s="39" t="s">
        <v>561</v>
      </c>
      <c r="M72" s="39" t="s">
        <v>561</v>
      </c>
      <c r="N72" s="39" t="s">
        <v>561</v>
      </c>
      <c r="O72" s="39" t="s">
        <v>561</v>
      </c>
      <c r="P72" s="39" t="s">
        <v>561</v>
      </c>
    </row>
    <row r="73" spans="1:16" x14ac:dyDescent="0.25">
      <c r="A73" s="37" t="s">
        <v>681</v>
      </c>
      <c r="B73" s="42" t="s">
        <v>682</v>
      </c>
      <c r="C73" s="40">
        <v>645.92722570817114</v>
      </c>
      <c r="D73" s="40">
        <v>320.01232342089384</v>
      </c>
      <c r="E73" s="39" t="s">
        <v>561</v>
      </c>
      <c r="F73" s="39" t="s">
        <v>561</v>
      </c>
      <c r="G73" s="39" t="s">
        <v>561</v>
      </c>
      <c r="H73" s="39" t="s">
        <v>561</v>
      </c>
      <c r="I73" s="39" t="s">
        <v>561</v>
      </c>
      <c r="J73" s="39" t="s">
        <v>561</v>
      </c>
      <c r="K73" s="39" t="s">
        <v>561</v>
      </c>
      <c r="L73" s="39" t="s">
        <v>561</v>
      </c>
      <c r="M73" s="39" t="s">
        <v>561</v>
      </c>
      <c r="N73" s="39" t="s">
        <v>561</v>
      </c>
      <c r="O73" s="39" t="s">
        <v>561</v>
      </c>
      <c r="P73" s="39" t="s">
        <v>561</v>
      </c>
    </row>
    <row r="74" spans="1:16" x14ac:dyDescent="0.25">
      <c r="A74" s="37" t="s">
        <v>683</v>
      </c>
      <c r="B74" s="42" t="s">
        <v>684</v>
      </c>
      <c r="C74" s="40">
        <v>600.88778088181039</v>
      </c>
      <c r="D74" s="40">
        <v>760.18253073162418</v>
      </c>
      <c r="E74" s="40">
        <v>1031.0364262101118</v>
      </c>
      <c r="F74" s="53">
        <v>446.77128274024278</v>
      </c>
      <c r="G74" s="39" t="s">
        <v>561</v>
      </c>
      <c r="H74" s="40">
        <v>242.76120144418749</v>
      </c>
      <c r="I74" s="40">
        <v>389.47540583938178</v>
      </c>
      <c r="J74" s="40">
        <v>1096.1655251172092</v>
      </c>
      <c r="K74" s="40">
        <v>511.99396486595214</v>
      </c>
      <c r="L74" s="40">
        <v>490.29282685840604</v>
      </c>
      <c r="M74" s="39" t="s">
        <v>561</v>
      </c>
      <c r="N74" s="39" t="s">
        <v>561</v>
      </c>
      <c r="O74" s="39" t="s">
        <v>561</v>
      </c>
      <c r="P74" s="39" t="s">
        <v>561</v>
      </c>
    </row>
    <row r="75" spans="1:16" x14ac:dyDescent="0.25">
      <c r="A75" s="37" t="s">
        <v>685</v>
      </c>
      <c r="B75" s="42" t="s">
        <v>686</v>
      </c>
      <c r="C75" s="40">
        <v>688.03116125482904</v>
      </c>
      <c r="D75" s="39" t="s">
        <v>561</v>
      </c>
      <c r="E75" s="39" t="s">
        <v>561</v>
      </c>
      <c r="F75" s="39" t="s">
        <v>561</v>
      </c>
      <c r="G75" s="39" t="s">
        <v>561</v>
      </c>
      <c r="H75" s="40">
        <v>300.73578797584992</v>
      </c>
      <c r="I75" s="39" t="s">
        <v>561</v>
      </c>
      <c r="J75" s="39" t="s">
        <v>561</v>
      </c>
      <c r="K75" s="39" t="s">
        <v>561</v>
      </c>
      <c r="L75" s="39" t="s">
        <v>561</v>
      </c>
      <c r="M75" s="39" t="s">
        <v>561</v>
      </c>
      <c r="N75" s="39" t="s">
        <v>561</v>
      </c>
      <c r="O75" s="39" t="s">
        <v>561</v>
      </c>
      <c r="P75" s="39" t="s">
        <v>561</v>
      </c>
    </row>
    <row r="76" spans="1:16" x14ac:dyDescent="0.25">
      <c r="A76" s="37" t="s">
        <v>687</v>
      </c>
      <c r="B76" s="42" t="s">
        <v>688</v>
      </c>
      <c r="C76" s="40">
        <v>572.56107506290812</v>
      </c>
      <c r="D76" s="39" t="s">
        <v>561</v>
      </c>
      <c r="E76" s="39" t="s">
        <v>561</v>
      </c>
      <c r="F76" s="39" t="s">
        <v>561</v>
      </c>
      <c r="G76" s="39" t="s">
        <v>561</v>
      </c>
      <c r="H76" s="39" t="s">
        <v>561</v>
      </c>
      <c r="I76" s="39" t="s">
        <v>561</v>
      </c>
      <c r="J76" s="39" t="s">
        <v>561</v>
      </c>
      <c r="K76" s="39" t="s">
        <v>561</v>
      </c>
      <c r="L76" s="39" t="s">
        <v>561</v>
      </c>
      <c r="M76" s="39" t="s">
        <v>561</v>
      </c>
      <c r="N76" s="39" t="s">
        <v>561</v>
      </c>
      <c r="O76" s="39" t="s">
        <v>561</v>
      </c>
      <c r="P76" s="39" t="s">
        <v>561</v>
      </c>
    </row>
    <row r="77" spans="1:16" x14ac:dyDescent="0.25">
      <c r="A77" s="37" t="s">
        <v>689</v>
      </c>
      <c r="B77" s="42" t="s">
        <v>690</v>
      </c>
      <c r="C77" s="40">
        <v>530.62348754733557</v>
      </c>
      <c r="D77" s="39" t="s">
        <v>561</v>
      </c>
      <c r="E77" s="39" t="s">
        <v>561</v>
      </c>
      <c r="F77" s="39" t="s">
        <v>561</v>
      </c>
      <c r="G77" s="39" t="s">
        <v>561</v>
      </c>
      <c r="H77" s="39" t="s">
        <v>561</v>
      </c>
      <c r="I77" s="39" t="s">
        <v>561</v>
      </c>
      <c r="J77" s="39" t="s">
        <v>561</v>
      </c>
      <c r="K77" s="39" t="s">
        <v>561</v>
      </c>
      <c r="L77" s="39" t="s">
        <v>561</v>
      </c>
      <c r="M77" s="39" t="s">
        <v>561</v>
      </c>
      <c r="N77" s="39" t="s">
        <v>561</v>
      </c>
      <c r="O77" s="39" t="s">
        <v>561</v>
      </c>
      <c r="P77" s="39" t="s">
        <v>561</v>
      </c>
    </row>
    <row r="78" spans="1:16" x14ac:dyDescent="0.25">
      <c r="A78" s="37" t="s">
        <v>588</v>
      </c>
      <c r="B78" s="42" t="s">
        <v>691</v>
      </c>
      <c r="C78" s="40">
        <v>459.39003523405756</v>
      </c>
      <c r="D78" s="40">
        <v>440.01694470372803</v>
      </c>
      <c r="E78" s="39" t="s">
        <v>561</v>
      </c>
      <c r="F78" s="39" t="s">
        <v>561</v>
      </c>
      <c r="G78" s="39" t="s">
        <v>561</v>
      </c>
      <c r="H78" s="39" t="s">
        <v>561</v>
      </c>
      <c r="I78" s="39" t="s">
        <v>561</v>
      </c>
      <c r="J78" s="40">
        <v>432.1486750192413</v>
      </c>
      <c r="K78" s="39" t="s">
        <v>561</v>
      </c>
      <c r="L78" s="39" t="s">
        <v>561</v>
      </c>
      <c r="M78" s="39" t="s">
        <v>561</v>
      </c>
      <c r="N78" s="39" t="s">
        <v>561</v>
      </c>
      <c r="O78" s="39" t="s">
        <v>561</v>
      </c>
      <c r="P78" s="39" t="s">
        <v>561</v>
      </c>
    </row>
    <row r="79" spans="1:16" x14ac:dyDescent="0.25">
      <c r="A79" s="37" t="s">
        <v>590</v>
      </c>
      <c r="B79" s="42" t="s">
        <v>692</v>
      </c>
      <c r="C79" s="40">
        <v>383.89215589853887</v>
      </c>
      <c r="D79" s="39" t="s">
        <v>561</v>
      </c>
      <c r="E79" s="40">
        <v>1019.2234400063187</v>
      </c>
      <c r="F79" s="53">
        <v>829.6376792950449</v>
      </c>
      <c r="G79" s="39" t="s">
        <v>561</v>
      </c>
      <c r="H79" s="39" t="s">
        <v>561</v>
      </c>
      <c r="I79" s="40">
        <v>974.41736142807702</v>
      </c>
      <c r="J79" s="40">
        <v>385.27391645852151</v>
      </c>
      <c r="K79" s="39" t="s">
        <v>561</v>
      </c>
      <c r="L79" s="39" t="s">
        <v>561</v>
      </c>
      <c r="M79" s="39" t="s">
        <v>561</v>
      </c>
      <c r="N79" s="39" t="s">
        <v>561</v>
      </c>
      <c r="O79" s="39" t="s">
        <v>561</v>
      </c>
      <c r="P79" s="39" t="s">
        <v>561</v>
      </c>
    </row>
    <row r="80" spans="1:16" x14ac:dyDescent="0.25">
      <c r="A80" s="37" t="s">
        <v>592</v>
      </c>
      <c r="B80" s="42" t="s">
        <v>693</v>
      </c>
      <c r="C80" s="40">
        <v>501.46036227785959</v>
      </c>
      <c r="D80" s="40">
        <v>111.70289673687476</v>
      </c>
      <c r="E80" s="39" t="s">
        <v>561</v>
      </c>
      <c r="F80" s="53">
        <v>252.6977189891561</v>
      </c>
      <c r="G80" s="39" t="s">
        <v>561</v>
      </c>
      <c r="H80" s="39" t="s">
        <v>561</v>
      </c>
      <c r="I80" s="40">
        <v>531.2784890168665</v>
      </c>
      <c r="J80" s="40">
        <v>430.00904640025374</v>
      </c>
      <c r="K80" s="39" t="s">
        <v>561</v>
      </c>
      <c r="L80" s="39" t="s">
        <v>561</v>
      </c>
      <c r="M80" s="39" t="s">
        <v>561</v>
      </c>
      <c r="N80" s="39" t="s">
        <v>561</v>
      </c>
      <c r="O80" s="39" t="s">
        <v>561</v>
      </c>
      <c r="P80" s="39" t="s">
        <v>561</v>
      </c>
    </row>
    <row r="81" spans="1:16" x14ac:dyDescent="0.25">
      <c r="A81" s="37" t="s">
        <v>594</v>
      </c>
      <c r="B81" s="42" t="s">
        <v>694</v>
      </c>
      <c r="C81" s="40">
        <v>445.72185759691581</v>
      </c>
      <c r="D81" s="39" t="s">
        <v>561</v>
      </c>
      <c r="E81" s="39" t="s">
        <v>561</v>
      </c>
      <c r="F81" s="39" t="s">
        <v>561</v>
      </c>
      <c r="G81" s="39" t="s">
        <v>561</v>
      </c>
      <c r="H81" s="39" t="s">
        <v>561</v>
      </c>
      <c r="I81" s="39" t="s">
        <v>561</v>
      </c>
      <c r="J81" s="39" t="s">
        <v>561</v>
      </c>
      <c r="K81" s="39" t="s">
        <v>561</v>
      </c>
      <c r="L81" s="39" t="s">
        <v>561</v>
      </c>
      <c r="M81" s="39" t="s">
        <v>561</v>
      </c>
      <c r="N81" s="39" t="s">
        <v>561</v>
      </c>
      <c r="O81" s="39" t="s">
        <v>561</v>
      </c>
      <c r="P81" s="39" t="s">
        <v>561</v>
      </c>
    </row>
    <row r="82" spans="1:16" x14ac:dyDescent="0.25">
      <c r="A82" s="37" t="s">
        <v>596</v>
      </c>
      <c r="B82" s="42" t="s">
        <v>695</v>
      </c>
      <c r="C82" s="40">
        <v>732.90565361534004</v>
      </c>
      <c r="D82" s="40">
        <v>453.78503556610497</v>
      </c>
      <c r="E82" s="39" t="s">
        <v>561</v>
      </c>
      <c r="F82" s="39" t="s">
        <v>561</v>
      </c>
      <c r="G82" s="39" t="s">
        <v>561</v>
      </c>
      <c r="H82" s="39" t="s">
        <v>561</v>
      </c>
      <c r="I82" s="39" t="s">
        <v>561</v>
      </c>
      <c r="J82" s="39" t="s">
        <v>561</v>
      </c>
      <c r="K82" s="39" t="s">
        <v>561</v>
      </c>
      <c r="L82" s="39" t="s">
        <v>561</v>
      </c>
      <c r="M82" s="39" t="s">
        <v>561</v>
      </c>
      <c r="N82" s="39" t="s">
        <v>561</v>
      </c>
      <c r="O82" s="39" t="s">
        <v>561</v>
      </c>
      <c r="P82" s="39" t="s">
        <v>561</v>
      </c>
    </row>
    <row r="83" spans="1:16" x14ac:dyDescent="0.25">
      <c r="A83" s="37" t="s">
        <v>598</v>
      </c>
      <c r="B83" s="38" t="s">
        <v>696</v>
      </c>
      <c r="C83" s="40">
        <v>577.72962626696597</v>
      </c>
      <c r="D83" s="40">
        <v>3001.5970706052271</v>
      </c>
      <c r="E83" s="39" t="s">
        <v>561</v>
      </c>
      <c r="F83" s="39" t="s">
        <v>561</v>
      </c>
      <c r="G83" s="39" t="s">
        <v>561</v>
      </c>
      <c r="H83" s="39" t="s">
        <v>561</v>
      </c>
      <c r="I83" s="39" t="s">
        <v>561</v>
      </c>
      <c r="J83" s="39" t="s">
        <v>561</v>
      </c>
      <c r="K83" s="39" t="s">
        <v>561</v>
      </c>
      <c r="L83" s="39" t="s">
        <v>561</v>
      </c>
      <c r="M83" s="39" t="s">
        <v>561</v>
      </c>
      <c r="N83" s="39" t="s">
        <v>561</v>
      </c>
      <c r="O83" s="39" t="s">
        <v>561</v>
      </c>
      <c r="P83" s="39" t="s">
        <v>561</v>
      </c>
    </row>
    <row r="84" spans="1:16" x14ac:dyDescent="0.25">
      <c r="A84" s="37" t="s">
        <v>697</v>
      </c>
      <c r="B84" s="38" t="s">
        <v>698</v>
      </c>
      <c r="C84" s="40">
        <v>469.23649466069838</v>
      </c>
      <c r="D84" s="39" t="s">
        <v>561</v>
      </c>
      <c r="E84" s="40">
        <v>1414.8575121393333</v>
      </c>
      <c r="F84" s="53">
        <v>1187.2262622286771</v>
      </c>
      <c r="G84" s="53">
        <v>936.91083769635122</v>
      </c>
      <c r="H84" s="39" t="s">
        <v>561</v>
      </c>
      <c r="I84" s="39" t="s">
        <v>561</v>
      </c>
      <c r="J84" s="40">
        <v>615.25583999156368</v>
      </c>
      <c r="K84" s="40">
        <v>1981.7941144359631</v>
      </c>
      <c r="L84" s="39" t="s">
        <v>561</v>
      </c>
      <c r="M84" s="54">
        <v>829.34001721933271</v>
      </c>
      <c r="N84" s="39" t="s">
        <v>561</v>
      </c>
      <c r="O84" s="39" t="s">
        <v>561</v>
      </c>
      <c r="P84" s="39" t="s">
        <v>561</v>
      </c>
    </row>
    <row r="85" spans="1:16" x14ac:dyDescent="0.25">
      <c r="A85" s="37" t="s">
        <v>602</v>
      </c>
      <c r="B85" s="38" t="s">
        <v>699</v>
      </c>
      <c r="C85" s="39" t="s">
        <v>561</v>
      </c>
      <c r="D85" s="39" t="s">
        <v>561</v>
      </c>
      <c r="E85" s="39" t="s">
        <v>561</v>
      </c>
      <c r="F85" s="39" t="s">
        <v>561</v>
      </c>
      <c r="G85" s="39" t="s">
        <v>561</v>
      </c>
      <c r="H85" s="39" t="s">
        <v>561</v>
      </c>
      <c r="I85" s="40">
        <v>557.21187621045419</v>
      </c>
      <c r="J85" s="40">
        <v>631.0496775606706</v>
      </c>
      <c r="K85" s="39" t="s">
        <v>561</v>
      </c>
      <c r="L85" s="39" t="s">
        <v>561</v>
      </c>
      <c r="M85" s="39" t="s">
        <v>561</v>
      </c>
      <c r="N85" s="39" t="s">
        <v>561</v>
      </c>
      <c r="O85" s="39" t="s">
        <v>561</v>
      </c>
      <c r="P85" s="39" t="s">
        <v>561</v>
      </c>
    </row>
    <row r="86" spans="1:16" x14ac:dyDescent="0.25">
      <c r="A86" s="37" t="s">
        <v>604</v>
      </c>
      <c r="B86" s="38" t="s">
        <v>700</v>
      </c>
      <c r="C86" s="40">
        <v>445.72185759691581</v>
      </c>
      <c r="D86" s="39" t="s">
        <v>561</v>
      </c>
      <c r="E86" s="39" t="s">
        <v>561</v>
      </c>
      <c r="F86" s="39" t="s">
        <v>561</v>
      </c>
      <c r="G86" s="39" t="s">
        <v>561</v>
      </c>
      <c r="H86" s="40">
        <v>301.61894219729214</v>
      </c>
      <c r="I86" s="55" t="s">
        <v>561</v>
      </c>
      <c r="J86" s="39" t="s">
        <v>561</v>
      </c>
      <c r="K86" s="39" t="s">
        <v>561</v>
      </c>
      <c r="L86" s="39" t="s">
        <v>561</v>
      </c>
      <c r="M86" s="39" t="s">
        <v>561</v>
      </c>
      <c r="N86" s="39" t="s">
        <v>561</v>
      </c>
      <c r="O86" s="39" t="s">
        <v>561</v>
      </c>
      <c r="P86" s="39" t="s">
        <v>561</v>
      </c>
    </row>
    <row r="87" spans="1:16" x14ac:dyDescent="0.25">
      <c r="A87" s="37" t="s">
        <v>701</v>
      </c>
      <c r="B87" s="38" t="s">
        <v>702</v>
      </c>
      <c r="C87" s="39" t="s">
        <v>561</v>
      </c>
      <c r="D87" s="39" t="s">
        <v>561</v>
      </c>
      <c r="E87" s="40">
        <v>1363.6679052562315</v>
      </c>
      <c r="F87" s="39" t="s">
        <v>561</v>
      </c>
      <c r="G87" s="39" t="s">
        <v>561</v>
      </c>
      <c r="H87" s="40">
        <v>687.1534620354139</v>
      </c>
      <c r="I87" s="40">
        <v>373.13567691479494</v>
      </c>
      <c r="J87" s="39" t="s">
        <v>561</v>
      </c>
      <c r="K87" s="39" t="s">
        <v>561</v>
      </c>
      <c r="L87" s="39" t="s">
        <v>561</v>
      </c>
      <c r="M87" s="39" t="s">
        <v>561</v>
      </c>
      <c r="N87" s="39">
        <v>1133.08</v>
      </c>
      <c r="O87" s="39" t="s">
        <v>561</v>
      </c>
      <c r="P87" s="39" t="s">
        <v>561</v>
      </c>
    </row>
    <row r="88" spans="1:16" x14ac:dyDescent="0.25">
      <c r="A88" s="37" t="s">
        <v>703</v>
      </c>
      <c r="B88" s="38" t="s">
        <v>704</v>
      </c>
      <c r="C88" s="39" t="s">
        <v>561</v>
      </c>
      <c r="D88" s="40">
        <v>1038.4818812800454</v>
      </c>
      <c r="E88" s="40">
        <v>1917.1618400356604</v>
      </c>
      <c r="F88" s="53">
        <v>751.63297342271608</v>
      </c>
      <c r="G88" s="53">
        <v>849.02812869787704</v>
      </c>
      <c r="H88" s="40">
        <v>458.27902554571705</v>
      </c>
      <c r="I88" s="40">
        <v>602.23088038442052</v>
      </c>
      <c r="J88" s="40">
        <v>659.53426668112616</v>
      </c>
      <c r="K88" s="40">
        <v>1710.518098839053</v>
      </c>
      <c r="L88" s="39" t="s">
        <v>561</v>
      </c>
      <c r="M88" s="54">
        <v>630.75741970421734</v>
      </c>
      <c r="N88" s="39" t="s">
        <v>561</v>
      </c>
      <c r="O88" s="39" t="s">
        <v>561</v>
      </c>
      <c r="P88" s="39" t="s">
        <v>561</v>
      </c>
    </row>
    <row r="89" spans="1:16" x14ac:dyDescent="0.25">
      <c r="A89" s="37" t="s">
        <v>705</v>
      </c>
      <c r="B89" s="38" t="s">
        <v>706</v>
      </c>
      <c r="C89" s="40">
        <v>442.65362508590329</v>
      </c>
      <c r="D89" s="39" t="s">
        <v>561</v>
      </c>
      <c r="E89" s="40">
        <v>1156.5872667606802</v>
      </c>
      <c r="F89" s="53">
        <v>885.98334656089935</v>
      </c>
      <c r="G89" s="39" t="s">
        <v>561</v>
      </c>
      <c r="H89" s="40">
        <v>417.49461485166091</v>
      </c>
      <c r="I89" s="40">
        <v>667.31859726244488</v>
      </c>
      <c r="J89" s="40">
        <v>1183.749533454986</v>
      </c>
      <c r="K89" s="40">
        <v>1771.4263579540768</v>
      </c>
      <c r="L89" s="40">
        <v>467.25369413653561</v>
      </c>
      <c r="M89" s="39" t="s">
        <v>561</v>
      </c>
      <c r="N89" s="39" t="s">
        <v>561</v>
      </c>
      <c r="O89" s="39" t="s">
        <v>561</v>
      </c>
      <c r="P89" s="39" t="s">
        <v>561</v>
      </c>
    </row>
    <row r="90" spans="1:16" x14ac:dyDescent="0.25">
      <c r="A90" s="37" t="s">
        <v>707</v>
      </c>
      <c r="B90" s="38" t="s">
        <v>708</v>
      </c>
      <c r="C90" s="39" t="s">
        <v>561</v>
      </c>
      <c r="D90" s="40">
        <v>649.83345368993707</v>
      </c>
      <c r="E90" s="39" t="s">
        <v>561</v>
      </c>
      <c r="F90" s="39" t="s">
        <v>561</v>
      </c>
      <c r="G90" s="39" t="s">
        <v>561</v>
      </c>
      <c r="H90" s="39" t="s">
        <v>561</v>
      </c>
      <c r="I90" s="39" t="s">
        <v>561</v>
      </c>
      <c r="J90" s="39" t="s">
        <v>561</v>
      </c>
      <c r="K90" s="39" t="s">
        <v>561</v>
      </c>
      <c r="L90" s="39" t="s">
        <v>561</v>
      </c>
      <c r="M90" s="39" t="s">
        <v>561</v>
      </c>
      <c r="N90" s="39" t="s">
        <v>561</v>
      </c>
      <c r="O90" s="39" t="s">
        <v>561</v>
      </c>
      <c r="P90" s="39" t="s">
        <v>561</v>
      </c>
    </row>
    <row r="91" spans="1:16" x14ac:dyDescent="0.25">
      <c r="A91" s="37" t="s">
        <v>709</v>
      </c>
      <c r="B91" s="38" t="s">
        <v>710</v>
      </c>
      <c r="C91" s="39" t="s">
        <v>561</v>
      </c>
      <c r="D91" s="39" t="s">
        <v>561</v>
      </c>
      <c r="E91" s="39" t="s">
        <v>561</v>
      </c>
      <c r="F91" s="39" t="s">
        <v>561</v>
      </c>
      <c r="G91" s="39" t="s">
        <v>561</v>
      </c>
      <c r="H91" s="39" t="s">
        <v>561</v>
      </c>
      <c r="I91" s="39" t="s">
        <v>561</v>
      </c>
      <c r="J91" s="39" t="s">
        <v>561</v>
      </c>
      <c r="K91" s="39" t="s">
        <v>561</v>
      </c>
      <c r="L91" s="39" t="s">
        <v>561</v>
      </c>
      <c r="M91" s="39" t="s">
        <v>561</v>
      </c>
      <c r="N91" s="39" t="s">
        <v>561</v>
      </c>
      <c r="O91" s="39" t="s">
        <v>561</v>
      </c>
      <c r="P91" s="39" t="s">
        <v>561</v>
      </c>
    </row>
    <row r="92" spans="1:16" x14ac:dyDescent="0.25">
      <c r="A92" s="37" t="s">
        <v>711</v>
      </c>
      <c r="B92" s="38" t="s">
        <v>712</v>
      </c>
      <c r="C92" s="39" t="s">
        <v>561</v>
      </c>
      <c r="D92" s="40">
        <v>954.74941032109916</v>
      </c>
      <c r="E92" s="39" t="s">
        <v>561</v>
      </c>
      <c r="F92" s="39" t="s">
        <v>561</v>
      </c>
      <c r="G92" s="39" t="s">
        <v>561</v>
      </c>
      <c r="H92" s="39" t="s">
        <v>561</v>
      </c>
      <c r="I92" s="39" t="s">
        <v>561</v>
      </c>
      <c r="J92" s="39" t="s">
        <v>561</v>
      </c>
      <c r="K92" s="39" t="s">
        <v>561</v>
      </c>
      <c r="L92" s="39" t="s">
        <v>561</v>
      </c>
      <c r="M92" s="39" t="s">
        <v>561</v>
      </c>
      <c r="N92" s="39" t="s">
        <v>561</v>
      </c>
      <c r="O92" s="39" t="s">
        <v>561</v>
      </c>
      <c r="P92" s="39" t="s">
        <v>561</v>
      </c>
    </row>
    <row r="93" spans="1:16" x14ac:dyDescent="0.25">
      <c r="A93" s="37" t="s">
        <v>713</v>
      </c>
      <c r="B93" s="38" t="s">
        <v>714</v>
      </c>
      <c r="C93" s="39" t="s">
        <v>561</v>
      </c>
      <c r="D93" s="40">
        <v>398.45723443825926</v>
      </c>
      <c r="E93" s="39" t="s">
        <v>561</v>
      </c>
      <c r="F93" s="39" t="s">
        <v>561</v>
      </c>
      <c r="G93" s="39" t="s">
        <v>561</v>
      </c>
      <c r="H93" s="39" t="s">
        <v>561</v>
      </c>
      <c r="I93" s="39" t="s">
        <v>561</v>
      </c>
      <c r="J93" s="39" t="s">
        <v>561</v>
      </c>
      <c r="K93" s="39" t="s">
        <v>561</v>
      </c>
      <c r="L93" s="39" t="s">
        <v>561</v>
      </c>
      <c r="M93" s="39" t="s">
        <v>561</v>
      </c>
      <c r="N93" s="39" t="s">
        <v>561</v>
      </c>
      <c r="O93" s="39" t="s">
        <v>561</v>
      </c>
      <c r="P93" s="39" t="s">
        <v>561</v>
      </c>
    </row>
    <row r="94" spans="1:16" x14ac:dyDescent="0.25">
      <c r="A94" s="37" t="s">
        <v>715</v>
      </c>
      <c r="B94" s="38" t="s">
        <v>716</v>
      </c>
      <c r="C94" s="39" t="s">
        <v>561</v>
      </c>
      <c r="D94" s="40">
        <v>483.90113784206528</v>
      </c>
      <c r="E94" s="39" t="s">
        <v>561</v>
      </c>
      <c r="F94" s="39" t="s">
        <v>561</v>
      </c>
      <c r="G94" s="39" t="s">
        <v>561</v>
      </c>
      <c r="H94" s="39" t="s">
        <v>561</v>
      </c>
      <c r="I94" s="39" t="s">
        <v>561</v>
      </c>
      <c r="J94" s="39" t="s">
        <v>561</v>
      </c>
      <c r="K94" s="39" t="s">
        <v>561</v>
      </c>
      <c r="L94" s="39" t="s">
        <v>561</v>
      </c>
      <c r="M94" s="39" t="s">
        <v>561</v>
      </c>
      <c r="N94" s="39" t="s">
        <v>561</v>
      </c>
      <c r="O94" s="41">
        <v>267.62152720586403</v>
      </c>
      <c r="P94" s="39" t="s">
        <v>561</v>
      </c>
    </row>
    <row r="95" spans="1:16" x14ac:dyDescent="0.25">
      <c r="A95" s="37" t="s">
        <v>717</v>
      </c>
      <c r="B95" s="38" t="s">
        <v>718</v>
      </c>
      <c r="C95" s="39" t="s">
        <v>561</v>
      </c>
      <c r="D95" s="40">
        <v>923.91808254579462</v>
      </c>
      <c r="E95" s="39" t="s">
        <v>561</v>
      </c>
      <c r="F95" s="39" t="s">
        <v>561</v>
      </c>
      <c r="G95" s="39" t="s">
        <v>561</v>
      </c>
      <c r="H95" s="39" t="s">
        <v>561</v>
      </c>
      <c r="I95" s="39" t="s">
        <v>561</v>
      </c>
      <c r="J95" s="39" t="s">
        <v>561</v>
      </c>
      <c r="K95" s="39" t="s">
        <v>561</v>
      </c>
      <c r="L95" s="39" t="s">
        <v>561</v>
      </c>
      <c r="M95" s="39" t="s">
        <v>561</v>
      </c>
      <c r="N95" s="39" t="s">
        <v>561</v>
      </c>
      <c r="O95" s="39" t="s">
        <v>561</v>
      </c>
      <c r="P95" s="39" t="s">
        <v>561</v>
      </c>
    </row>
    <row r="96" spans="1:16" ht="15.75" thickBot="1" x14ac:dyDescent="0.3">
      <c r="A96" s="44" t="s">
        <v>662</v>
      </c>
      <c r="B96" s="56" t="s">
        <v>719</v>
      </c>
      <c r="C96" s="46" t="s">
        <v>561</v>
      </c>
      <c r="D96" s="46" t="s">
        <v>561</v>
      </c>
      <c r="E96" s="57">
        <v>539.4720753777965</v>
      </c>
      <c r="F96" s="46" t="s">
        <v>561</v>
      </c>
      <c r="G96" s="46" t="s">
        <v>561</v>
      </c>
      <c r="H96" s="46" t="s">
        <v>561</v>
      </c>
      <c r="I96" s="46" t="s">
        <v>561</v>
      </c>
      <c r="J96" s="46" t="s">
        <v>561</v>
      </c>
      <c r="K96" s="46" t="s">
        <v>561</v>
      </c>
      <c r="L96" s="46" t="s">
        <v>561</v>
      </c>
      <c r="M96" s="46" t="s">
        <v>561</v>
      </c>
      <c r="N96" s="46" t="s">
        <v>561</v>
      </c>
      <c r="O96" s="46" t="s">
        <v>561</v>
      </c>
      <c r="P96" s="46" t="s">
        <v>561</v>
      </c>
    </row>
  </sheetData>
  <mergeCells count="20">
    <mergeCell ref="A1:P1"/>
    <mergeCell ref="A2:P2"/>
    <mergeCell ref="A3:P3"/>
    <mergeCell ref="A5:P5"/>
    <mergeCell ref="A7:A9"/>
    <mergeCell ref="B7:B9"/>
    <mergeCell ref="C7:C9"/>
    <mergeCell ref="D7:D9"/>
    <mergeCell ref="E7:E9"/>
    <mergeCell ref="F7:F9"/>
    <mergeCell ref="M7:M9"/>
    <mergeCell ref="N7:N9"/>
    <mergeCell ref="O7:O9"/>
    <mergeCell ref="P7:P9"/>
    <mergeCell ref="G7:G9"/>
    <mergeCell ref="H7:H9"/>
    <mergeCell ref="I7:I9"/>
    <mergeCell ref="J7:J9"/>
    <mergeCell ref="K7:K9"/>
    <mergeCell ref="L7:L9"/>
  </mergeCells>
  <pageMargins left="0.70866141732283472" right="0.19685039370078741" top="0.23622047244094491" bottom="0.19685039370078741" header="0.11811023622047245" footer="0.15748031496062992"/>
  <pageSetup paperSize="9" scale="71" orientation="landscape" verticalDpi="0" r:id="rId1"/>
  <rowBreaks count="1" manualBreakCount="1">
    <brk id="48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zoomScaleNormal="100" workbookViewId="0">
      <selection activeCell="L1" sqref="L1:L3"/>
    </sheetView>
  </sheetViews>
  <sheetFormatPr defaultRowHeight="15" x14ac:dyDescent="0.25"/>
  <cols>
    <col min="1" max="1" width="19.85546875" customWidth="1"/>
    <col min="3" max="3" width="9.140625" customWidth="1"/>
    <col min="4" max="4" width="11.28515625" customWidth="1"/>
    <col min="5" max="5" width="13.7109375" customWidth="1"/>
    <col min="6" max="6" width="11.5703125" customWidth="1"/>
    <col min="7" max="7" width="11.140625" customWidth="1"/>
    <col min="8" max="8" width="12.140625" customWidth="1"/>
    <col min="9" max="9" width="11.5703125" customWidth="1"/>
    <col min="10" max="10" width="12.5703125" customWidth="1"/>
    <col min="11" max="11" width="11.140625" customWidth="1"/>
    <col min="13" max="13" width="9" customWidth="1"/>
  </cols>
  <sheetData>
    <row r="1" spans="1:27" x14ac:dyDescent="0.25">
      <c r="L1" s="20" t="s">
        <v>720</v>
      </c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</row>
    <row r="2" spans="1:27" x14ac:dyDescent="0.25">
      <c r="L2" s="20" t="s">
        <v>261</v>
      </c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</row>
    <row r="3" spans="1:27" x14ac:dyDescent="0.25">
      <c r="L3" s="20" t="s">
        <v>721</v>
      </c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</row>
    <row r="4" spans="1:27" ht="12" customHeight="1" x14ac:dyDescent="0.25"/>
    <row r="5" spans="1:27" x14ac:dyDescent="0.25">
      <c r="A5" s="257" t="s">
        <v>723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</row>
    <row r="6" spans="1:27" ht="15.75" thickBot="1" x14ac:dyDescent="0.3">
      <c r="L6" s="20" t="s">
        <v>791</v>
      </c>
    </row>
    <row r="7" spans="1:27" ht="15" customHeight="1" x14ac:dyDescent="0.25">
      <c r="A7" s="258" t="s">
        <v>724</v>
      </c>
      <c r="B7" s="261" t="s">
        <v>2</v>
      </c>
      <c r="C7" s="251" t="s">
        <v>264</v>
      </c>
      <c r="D7" s="251" t="s">
        <v>552</v>
      </c>
      <c r="E7" s="264" t="s">
        <v>555</v>
      </c>
      <c r="F7" s="251" t="s">
        <v>274</v>
      </c>
      <c r="G7" s="251" t="s">
        <v>273</v>
      </c>
      <c r="H7" s="251" t="s">
        <v>271</v>
      </c>
      <c r="I7" s="251" t="s">
        <v>270</v>
      </c>
      <c r="J7" s="251" t="s">
        <v>269</v>
      </c>
      <c r="K7" s="251" t="s">
        <v>268</v>
      </c>
      <c r="L7" s="254" t="s">
        <v>266</v>
      </c>
    </row>
    <row r="8" spans="1:27" x14ac:dyDescent="0.25">
      <c r="A8" s="259"/>
      <c r="B8" s="262"/>
      <c r="C8" s="252"/>
      <c r="D8" s="252"/>
      <c r="E8" s="265"/>
      <c r="F8" s="252"/>
      <c r="G8" s="252"/>
      <c r="H8" s="252"/>
      <c r="I8" s="252"/>
      <c r="J8" s="252"/>
      <c r="K8" s="252"/>
      <c r="L8" s="255"/>
    </row>
    <row r="9" spans="1:27" ht="33.75" customHeight="1" thickBot="1" x14ac:dyDescent="0.3">
      <c r="A9" s="260"/>
      <c r="B9" s="263"/>
      <c r="C9" s="253"/>
      <c r="D9" s="253"/>
      <c r="E9" s="266"/>
      <c r="F9" s="253"/>
      <c r="G9" s="253"/>
      <c r="H9" s="253"/>
      <c r="I9" s="253"/>
      <c r="J9" s="253"/>
      <c r="K9" s="253"/>
      <c r="L9" s="256"/>
    </row>
    <row r="10" spans="1:27" ht="15.75" customHeight="1" thickBot="1" x14ac:dyDescent="0.3">
      <c r="A10" s="58">
        <v>1</v>
      </c>
      <c r="B10" s="59">
        <v>2</v>
      </c>
      <c r="C10" s="60">
        <v>3</v>
      </c>
      <c r="D10" s="60">
        <v>4</v>
      </c>
      <c r="E10" s="60">
        <v>5</v>
      </c>
      <c r="F10" s="60">
        <v>6</v>
      </c>
      <c r="G10" s="60">
        <v>7</v>
      </c>
      <c r="H10" s="60">
        <v>8</v>
      </c>
      <c r="I10" s="60">
        <v>9</v>
      </c>
      <c r="J10" s="60">
        <v>10</v>
      </c>
      <c r="K10" s="60">
        <v>11</v>
      </c>
      <c r="L10" s="61">
        <v>12</v>
      </c>
    </row>
    <row r="11" spans="1:27" x14ac:dyDescent="0.25">
      <c r="A11" s="48" t="s">
        <v>725</v>
      </c>
      <c r="B11" s="49" t="s">
        <v>726</v>
      </c>
      <c r="C11" s="62"/>
      <c r="D11" s="62"/>
      <c r="E11" s="62"/>
      <c r="F11" s="62"/>
      <c r="G11" s="62"/>
      <c r="H11" s="62"/>
      <c r="I11" s="62"/>
      <c r="J11" s="62"/>
      <c r="K11" s="62"/>
      <c r="L11" s="63"/>
    </row>
    <row r="12" spans="1:27" x14ac:dyDescent="0.25">
      <c r="A12" s="37" t="s">
        <v>727</v>
      </c>
      <c r="B12" s="42" t="s">
        <v>728</v>
      </c>
      <c r="C12" s="64">
        <v>268.73651487854517</v>
      </c>
      <c r="D12" s="39" t="s">
        <v>561</v>
      </c>
      <c r="E12" s="39" t="s">
        <v>561</v>
      </c>
      <c r="F12" s="39" t="s">
        <v>561</v>
      </c>
      <c r="G12" s="39" t="s">
        <v>561</v>
      </c>
      <c r="H12" s="39" t="s">
        <v>561</v>
      </c>
      <c r="I12" s="39" t="s">
        <v>561</v>
      </c>
      <c r="J12" s="39" t="s">
        <v>561</v>
      </c>
      <c r="K12" s="39" t="s">
        <v>561</v>
      </c>
      <c r="L12" s="65" t="s">
        <v>561</v>
      </c>
    </row>
    <row r="13" spans="1:27" x14ac:dyDescent="0.25">
      <c r="A13" s="37" t="s">
        <v>729</v>
      </c>
      <c r="B13" s="42" t="s">
        <v>730</v>
      </c>
      <c r="C13" s="64">
        <v>501.01605300789839</v>
      </c>
      <c r="D13" s="64">
        <v>295.84791905019051</v>
      </c>
      <c r="E13" s="39" t="s">
        <v>561</v>
      </c>
      <c r="F13" s="39" t="s">
        <v>561</v>
      </c>
      <c r="G13" s="39" t="s">
        <v>561</v>
      </c>
      <c r="H13" s="39" t="s">
        <v>561</v>
      </c>
      <c r="I13" s="39" t="s">
        <v>561</v>
      </c>
      <c r="J13" s="39" t="s">
        <v>561</v>
      </c>
      <c r="K13" s="39" t="s">
        <v>561</v>
      </c>
      <c r="L13" s="65" t="s">
        <v>561</v>
      </c>
    </row>
    <row r="14" spans="1:27" x14ac:dyDescent="0.25">
      <c r="A14" s="37" t="s">
        <v>731</v>
      </c>
      <c r="B14" s="42" t="s">
        <v>732</v>
      </c>
      <c r="C14" s="64">
        <v>556.58785729046008</v>
      </c>
      <c r="D14" s="64">
        <v>244.27505179390189</v>
      </c>
      <c r="E14" s="39" t="s">
        <v>561</v>
      </c>
      <c r="F14" s="39" t="s">
        <v>561</v>
      </c>
      <c r="G14" s="64">
        <v>330.72923060233524</v>
      </c>
      <c r="H14" s="39" t="s">
        <v>561</v>
      </c>
      <c r="I14" s="39" t="s">
        <v>561</v>
      </c>
      <c r="J14" s="39" t="s">
        <v>561</v>
      </c>
      <c r="K14" s="39" t="s">
        <v>561</v>
      </c>
      <c r="L14" s="65" t="s">
        <v>561</v>
      </c>
    </row>
    <row r="15" spans="1:27" x14ac:dyDescent="0.25">
      <c r="A15" s="37" t="s">
        <v>733</v>
      </c>
      <c r="B15" s="42" t="s">
        <v>734</v>
      </c>
      <c r="C15" s="64">
        <v>428.44142551088845</v>
      </c>
      <c r="D15" s="39" t="s">
        <v>561</v>
      </c>
      <c r="E15" s="39" t="s">
        <v>561</v>
      </c>
      <c r="F15" s="39" t="s">
        <v>561</v>
      </c>
      <c r="G15" s="64">
        <v>313.25188756839816</v>
      </c>
      <c r="H15" s="43">
        <v>351.81144931360643</v>
      </c>
      <c r="I15" s="64">
        <v>241.70594861474402</v>
      </c>
      <c r="J15" s="64">
        <v>778.54328723010383</v>
      </c>
      <c r="K15" s="54">
        <v>267.03070728037198</v>
      </c>
      <c r="L15" s="65" t="s">
        <v>561</v>
      </c>
    </row>
    <row r="16" spans="1:27" x14ac:dyDescent="0.25">
      <c r="A16" s="37" t="s">
        <v>735</v>
      </c>
      <c r="B16" s="42" t="s">
        <v>736</v>
      </c>
      <c r="C16" s="64">
        <v>534.08898879113724</v>
      </c>
      <c r="D16" s="39" t="s">
        <v>561</v>
      </c>
      <c r="E16" s="39" t="s">
        <v>561</v>
      </c>
      <c r="F16" s="39" t="s">
        <v>561</v>
      </c>
      <c r="G16" s="39" t="s">
        <v>561</v>
      </c>
      <c r="H16" s="39" t="s">
        <v>561</v>
      </c>
      <c r="I16" s="39" t="s">
        <v>561</v>
      </c>
      <c r="J16" s="39" t="s">
        <v>561</v>
      </c>
      <c r="K16" s="39" t="s">
        <v>561</v>
      </c>
      <c r="L16" s="65" t="s">
        <v>561</v>
      </c>
    </row>
    <row r="17" spans="1:12" x14ac:dyDescent="0.25">
      <c r="A17" s="37" t="s">
        <v>737</v>
      </c>
      <c r="B17" s="42" t="s">
        <v>738</v>
      </c>
      <c r="C17" s="64">
        <v>278.14414330687617</v>
      </c>
      <c r="D17" s="64">
        <v>339.24678059968755</v>
      </c>
      <c r="E17" s="39" t="s">
        <v>561</v>
      </c>
      <c r="F17" s="64">
        <v>421.1531513040299</v>
      </c>
      <c r="G17" s="64">
        <v>630.01532718809153</v>
      </c>
      <c r="H17" s="43">
        <v>403.93291349249449</v>
      </c>
      <c r="I17" s="64">
        <v>312.52274057213521</v>
      </c>
      <c r="J17" s="64">
        <v>659.85020489257113</v>
      </c>
      <c r="K17" s="54">
        <v>641.34388883533541</v>
      </c>
      <c r="L17" s="65" t="s">
        <v>561</v>
      </c>
    </row>
    <row r="18" spans="1:12" x14ac:dyDescent="0.25">
      <c r="A18" s="37" t="s">
        <v>739</v>
      </c>
      <c r="B18" s="42" t="s">
        <v>740</v>
      </c>
      <c r="C18" s="64">
        <v>359.85965814260902</v>
      </c>
      <c r="D18" s="39" t="s">
        <v>561</v>
      </c>
      <c r="E18" s="39" t="s">
        <v>561</v>
      </c>
      <c r="F18" s="39" t="s">
        <v>561</v>
      </c>
      <c r="G18" s="39" t="s">
        <v>561</v>
      </c>
      <c r="H18" s="39" t="s">
        <v>561</v>
      </c>
      <c r="I18" s="39" t="s">
        <v>561</v>
      </c>
      <c r="J18" s="64">
        <v>320.4938447178522</v>
      </c>
      <c r="K18" s="39" t="s">
        <v>561</v>
      </c>
      <c r="L18" s="65" t="s">
        <v>561</v>
      </c>
    </row>
    <row r="19" spans="1:12" x14ac:dyDescent="0.25">
      <c r="A19" s="37" t="s">
        <v>741</v>
      </c>
      <c r="B19" s="42" t="s">
        <v>742</v>
      </c>
      <c r="C19" s="64">
        <v>257.32602351621159</v>
      </c>
      <c r="D19" s="39" t="s">
        <v>561</v>
      </c>
      <c r="E19" s="39" t="s">
        <v>561</v>
      </c>
      <c r="F19" s="39" t="s">
        <v>561</v>
      </c>
      <c r="G19" s="64">
        <v>635.08161220866657</v>
      </c>
      <c r="H19" s="43">
        <v>242.76120144418749</v>
      </c>
      <c r="I19" s="64">
        <v>315.81102626857694</v>
      </c>
      <c r="J19" s="64">
        <v>226.80063361270422</v>
      </c>
      <c r="K19" s="39" t="s">
        <v>561</v>
      </c>
      <c r="L19" s="65" t="s">
        <v>561</v>
      </c>
    </row>
    <row r="20" spans="1:12" x14ac:dyDescent="0.25">
      <c r="A20" s="37" t="s">
        <v>743</v>
      </c>
      <c r="B20" s="42" t="s">
        <v>744</v>
      </c>
      <c r="C20" s="64">
        <v>294.01513451037465</v>
      </c>
      <c r="D20" s="39" t="s">
        <v>561</v>
      </c>
      <c r="E20" s="64">
        <v>125.21560044803205</v>
      </c>
      <c r="F20" s="39" t="s">
        <v>561</v>
      </c>
      <c r="G20" s="64">
        <v>121.1351428993315</v>
      </c>
      <c r="H20" s="43">
        <v>300.73578797584992</v>
      </c>
      <c r="I20" s="64">
        <v>236.48537132348599</v>
      </c>
      <c r="J20" s="64">
        <v>220.71958385347617</v>
      </c>
      <c r="K20" s="39" t="s">
        <v>561</v>
      </c>
      <c r="L20" s="65" t="s">
        <v>561</v>
      </c>
    </row>
    <row r="21" spans="1:12" x14ac:dyDescent="0.25">
      <c r="A21" s="37" t="s">
        <v>745</v>
      </c>
      <c r="B21" s="42" t="s">
        <v>746</v>
      </c>
      <c r="C21" s="64">
        <v>481.20616159510405</v>
      </c>
      <c r="D21" s="64">
        <v>781.76701455112129</v>
      </c>
      <c r="E21" s="39" t="s">
        <v>561</v>
      </c>
      <c r="F21" s="39" t="s">
        <v>561</v>
      </c>
      <c r="G21" s="39" t="s">
        <v>561</v>
      </c>
      <c r="H21" s="39" t="s">
        <v>561</v>
      </c>
      <c r="I21" s="39" t="s">
        <v>561</v>
      </c>
      <c r="J21" s="39" t="s">
        <v>561</v>
      </c>
      <c r="K21" s="39" t="s">
        <v>561</v>
      </c>
      <c r="L21" s="65" t="s">
        <v>561</v>
      </c>
    </row>
    <row r="22" spans="1:12" x14ac:dyDescent="0.25">
      <c r="A22" s="37" t="s">
        <v>747</v>
      </c>
      <c r="B22" s="42" t="s">
        <v>748</v>
      </c>
      <c r="C22" s="64">
        <v>337.9860712712503</v>
      </c>
      <c r="D22" s="39" t="s">
        <v>561</v>
      </c>
      <c r="E22" s="39" t="s">
        <v>561</v>
      </c>
      <c r="F22" s="39" t="s">
        <v>561</v>
      </c>
      <c r="G22" s="39" t="s">
        <v>561</v>
      </c>
      <c r="H22" s="39" t="s">
        <v>561</v>
      </c>
      <c r="I22" s="39" t="s">
        <v>561</v>
      </c>
      <c r="J22" s="39" t="s">
        <v>561</v>
      </c>
      <c r="K22" s="39" t="s">
        <v>561</v>
      </c>
      <c r="L22" s="65" t="s">
        <v>561</v>
      </c>
    </row>
    <row r="23" spans="1:12" x14ac:dyDescent="0.25">
      <c r="A23" s="37" t="s">
        <v>749</v>
      </c>
      <c r="B23" s="42" t="s">
        <v>750</v>
      </c>
      <c r="C23" s="64">
        <v>338.6531659234214</v>
      </c>
      <c r="D23" s="39" t="s">
        <v>561</v>
      </c>
      <c r="E23" s="39" t="s">
        <v>561</v>
      </c>
      <c r="F23" s="39" t="s">
        <v>561</v>
      </c>
      <c r="G23" s="39" t="s">
        <v>561</v>
      </c>
      <c r="H23" s="39" t="s">
        <v>561</v>
      </c>
      <c r="I23" s="39" t="s">
        <v>561</v>
      </c>
      <c r="J23" s="39" t="s">
        <v>561</v>
      </c>
      <c r="K23" s="39" t="s">
        <v>561</v>
      </c>
      <c r="L23" s="65" t="s">
        <v>561</v>
      </c>
    </row>
    <row r="24" spans="1:12" x14ac:dyDescent="0.25">
      <c r="A24" s="37" t="s">
        <v>751</v>
      </c>
      <c r="B24" s="42" t="s">
        <v>752</v>
      </c>
      <c r="C24" s="39" t="s">
        <v>561</v>
      </c>
      <c r="D24" s="39" t="s">
        <v>561</v>
      </c>
      <c r="E24" s="39" t="s">
        <v>561</v>
      </c>
      <c r="F24" s="39" t="s">
        <v>561</v>
      </c>
      <c r="G24" s="39" t="s">
        <v>561</v>
      </c>
      <c r="H24" s="39" t="s">
        <v>561</v>
      </c>
      <c r="I24" s="64">
        <v>153.60023186162741</v>
      </c>
      <c r="J24" s="39" t="s">
        <v>561</v>
      </c>
      <c r="K24" s="39" t="s">
        <v>561</v>
      </c>
      <c r="L24" s="66">
        <v>351.56022507412212</v>
      </c>
    </row>
    <row r="25" spans="1:12" x14ac:dyDescent="0.25">
      <c r="A25" s="37" t="s">
        <v>753</v>
      </c>
      <c r="B25" s="42" t="s">
        <v>754</v>
      </c>
      <c r="C25" s="39" t="s">
        <v>561</v>
      </c>
      <c r="D25" s="64">
        <v>335.03205890712229</v>
      </c>
      <c r="E25" s="39" t="s">
        <v>561</v>
      </c>
      <c r="F25" s="39" t="s">
        <v>561</v>
      </c>
      <c r="G25" s="39" t="s">
        <v>561</v>
      </c>
      <c r="H25" s="39" t="s">
        <v>561</v>
      </c>
      <c r="I25" s="39" t="s">
        <v>561</v>
      </c>
      <c r="J25" s="64">
        <v>817.84488659993212</v>
      </c>
      <c r="K25" s="39" t="s">
        <v>561</v>
      </c>
      <c r="L25" s="65" t="s">
        <v>561</v>
      </c>
    </row>
    <row r="26" spans="1:12" x14ac:dyDescent="0.25">
      <c r="A26" s="37" t="s">
        <v>755</v>
      </c>
      <c r="B26" s="42" t="s">
        <v>756</v>
      </c>
      <c r="C26" s="64">
        <v>395.74107365731135</v>
      </c>
      <c r="D26" s="39" t="s">
        <v>561</v>
      </c>
      <c r="E26" s="39" t="s">
        <v>561</v>
      </c>
      <c r="F26" s="39" t="s">
        <v>561</v>
      </c>
      <c r="G26" s="39" t="s">
        <v>561</v>
      </c>
      <c r="H26" s="39" t="s">
        <v>561</v>
      </c>
      <c r="I26" s="39" t="s">
        <v>561</v>
      </c>
      <c r="J26" s="39" t="s">
        <v>561</v>
      </c>
      <c r="K26" s="39" t="s">
        <v>561</v>
      </c>
      <c r="L26" s="65" t="s">
        <v>561</v>
      </c>
    </row>
    <row r="27" spans="1:12" x14ac:dyDescent="0.25">
      <c r="A27" s="37" t="s">
        <v>757</v>
      </c>
      <c r="B27" s="42" t="s">
        <v>758</v>
      </c>
      <c r="C27" s="64">
        <v>412.67501482781404</v>
      </c>
      <c r="D27" s="64">
        <v>1442.0223255172139</v>
      </c>
      <c r="E27" s="39" t="s">
        <v>561</v>
      </c>
      <c r="F27" s="39" t="s">
        <v>561</v>
      </c>
      <c r="G27" s="39" t="s">
        <v>561</v>
      </c>
      <c r="H27" s="39" t="s">
        <v>561</v>
      </c>
      <c r="I27" s="39" t="s">
        <v>561</v>
      </c>
      <c r="J27" s="39" t="s">
        <v>561</v>
      </c>
      <c r="K27" s="39" t="s">
        <v>561</v>
      </c>
      <c r="L27" s="65" t="s">
        <v>561</v>
      </c>
    </row>
    <row r="28" spans="1:12" x14ac:dyDescent="0.25">
      <c r="A28" s="37" t="s">
        <v>759</v>
      </c>
      <c r="B28" s="42" t="s">
        <v>760</v>
      </c>
      <c r="C28" s="39" t="s">
        <v>561</v>
      </c>
      <c r="D28" s="39" t="s">
        <v>561</v>
      </c>
      <c r="E28" s="39" t="s">
        <v>561</v>
      </c>
      <c r="F28" s="39" t="s">
        <v>561</v>
      </c>
      <c r="G28" s="39" t="s">
        <v>561</v>
      </c>
      <c r="H28" s="39" t="s">
        <v>561</v>
      </c>
      <c r="I28" s="39" t="s">
        <v>561</v>
      </c>
      <c r="J28" s="39" t="s">
        <v>561</v>
      </c>
      <c r="K28" s="39" t="s">
        <v>561</v>
      </c>
      <c r="L28" s="65" t="s">
        <v>561</v>
      </c>
    </row>
    <row r="29" spans="1:12" x14ac:dyDescent="0.25">
      <c r="A29" s="37" t="s">
        <v>761</v>
      </c>
      <c r="B29" s="42" t="s">
        <v>762</v>
      </c>
      <c r="C29" s="39" t="s">
        <v>561</v>
      </c>
      <c r="D29" s="39" t="s">
        <v>561</v>
      </c>
      <c r="E29" s="64">
        <v>214.52184582699377</v>
      </c>
      <c r="F29" s="39" t="s">
        <v>561</v>
      </c>
      <c r="G29" s="39" t="s">
        <v>561</v>
      </c>
      <c r="H29" s="39" t="s">
        <v>561</v>
      </c>
      <c r="I29" s="39" t="s">
        <v>561</v>
      </c>
      <c r="J29" s="39" t="s">
        <v>561</v>
      </c>
      <c r="K29" s="39" t="s">
        <v>561</v>
      </c>
      <c r="L29" s="65" t="s">
        <v>561</v>
      </c>
    </row>
    <row r="30" spans="1:12" x14ac:dyDescent="0.25">
      <c r="A30" s="37" t="s">
        <v>763</v>
      </c>
      <c r="B30" s="42" t="s">
        <v>764</v>
      </c>
      <c r="C30" s="39" t="s">
        <v>561</v>
      </c>
      <c r="D30" s="64">
        <v>188.33420023804715</v>
      </c>
      <c r="E30" s="39" t="s">
        <v>561</v>
      </c>
      <c r="F30" s="39" t="s">
        <v>561</v>
      </c>
      <c r="G30" s="39" t="s">
        <v>561</v>
      </c>
      <c r="H30" s="39" t="s">
        <v>561</v>
      </c>
      <c r="I30" s="39" t="s">
        <v>561</v>
      </c>
      <c r="J30" s="64">
        <v>220.71958385347617</v>
      </c>
      <c r="K30" s="39" t="s">
        <v>561</v>
      </c>
      <c r="L30" s="65" t="s">
        <v>561</v>
      </c>
    </row>
    <row r="31" spans="1:12" x14ac:dyDescent="0.25">
      <c r="A31" s="37" t="s">
        <v>765</v>
      </c>
      <c r="B31" s="42" t="s">
        <v>766</v>
      </c>
      <c r="C31" s="39" t="s">
        <v>561</v>
      </c>
      <c r="D31" s="64">
        <v>204.83547425863256</v>
      </c>
      <c r="E31" s="39" t="s">
        <v>561</v>
      </c>
      <c r="F31" s="39" t="s">
        <v>561</v>
      </c>
      <c r="G31" s="39" t="s">
        <v>561</v>
      </c>
      <c r="H31" s="64">
        <v>301.61894219729214</v>
      </c>
      <c r="I31" s="39" t="s">
        <v>561</v>
      </c>
      <c r="J31" s="64">
        <v>269.11460485400085</v>
      </c>
      <c r="K31" s="39" t="s">
        <v>561</v>
      </c>
      <c r="L31" s="65" t="s">
        <v>561</v>
      </c>
    </row>
    <row r="32" spans="1:12" x14ac:dyDescent="0.25">
      <c r="A32" s="37" t="s">
        <v>767</v>
      </c>
      <c r="B32" s="42" t="s">
        <v>768</v>
      </c>
      <c r="C32" s="39" t="s">
        <v>561</v>
      </c>
      <c r="D32" s="64">
        <v>467.62975773198389</v>
      </c>
      <c r="E32" s="39" t="s">
        <v>561</v>
      </c>
      <c r="F32" s="39" t="s">
        <v>561</v>
      </c>
      <c r="G32" s="64">
        <v>688.69309390786191</v>
      </c>
      <c r="H32" s="64">
        <v>687.1534620354139</v>
      </c>
      <c r="I32" s="64">
        <v>498.42953190498901</v>
      </c>
      <c r="J32" s="64">
        <v>490.11571878892335</v>
      </c>
      <c r="K32" s="54">
        <v>856.39689601837824</v>
      </c>
      <c r="L32" s="65" t="s">
        <v>561</v>
      </c>
    </row>
    <row r="33" spans="1:12" x14ac:dyDescent="0.25">
      <c r="A33" s="37" t="s">
        <v>769</v>
      </c>
      <c r="B33" s="42" t="s">
        <v>770</v>
      </c>
      <c r="C33" s="64">
        <v>518.04221129266352</v>
      </c>
      <c r="D33" s="64">
        <v>212.1154480912441</v>
      </c>
      <c r="E33" s="39" t="s">
        <v>561</v>
      </c>
      <c r="F33" s="39" t="s">
        <v>561</v>
      </c>
      <c r="G33" s="39" t="s">
        <v>561</v>
      </c>
      <c r="H33" s="39" t="s">
        <v>561</v>
      </c>
      <c r="I33" s="39" t="s">
        <v>561</v>
      </c>
      <c r="J33" s="39" t="s">
        <v>561</v>
      </c>
      <c r="K33" s="39" t="s">
        <v>561</v>
      </c>
      <c r="L33" s="65" t="s">
        <v>561</v>
      </c>
    </row>
    <row r="34" spans="1:12" x14ac:dyDescent="0.25">
      <c r="A34" s="37" t="s">
        <v>771</v>
      </c>
      <c r="B34" s="42" t="s">
        <v>772</v>
      </c>
      <c r="C34" s="64">
        <v>404.73538801705621</v>
      </c>
      <c r="D34" s="39" t="s">
        <v>561</v>
      </c>
      <c r="E34" s="64">
        <v>148.99591309290705</v>
      </c>
      <c r="F34" s="39" t="s">
        <v>561</v>
      </c>
      <c r="G34" s="64">
        <v>1095.550628523054</v>
      </c>
      <c r="H34" s="43">
        <v>417.49461485166091</v>
      </c>
      <c r="I34" s="64">
        <v>544.77063032804108</v>
      </c>
      <c r="J34" s="64">
        <v>654.83896944283686</v>
      </c>
      <c r="K34" s="54">
        <v>653.82797483058289</v>
      </c>
      <c r="L34" s="65" t="s">
        <v>561</v>
      </c>
    </row>
    <row r="35" spans="1:12" x14ac:dyDescent="0.25">
      <c r="A35" s="37" t="s">
        <v>773</v>
      </c>
      <c r="B35" s="42" t="s">
        <v>774</v>
      </c>
      <c r="C35" s="64">
        <v>546.99195729384246</v>
      </c>
      <c r="D35" s="39" t="s">
        <v>561</v>
      </c>
      <c r="E35" s="39" t="s">
        <v>561</v>
      </c>
      <c r="F35" s="39" t="s">
        <v>561</v>
      </c>
      <c r="G35" s="39" t="s">
        <v>561</v>
      </c>
      <c r="H35" s="39" t="s">
        <v>561</v>
      </c>
      <c r="I35" s="39" t="s">
        <v>561</v>
      </c>
      <c r="J35" s="39" t="s">
        <v>561</v>
      </c>
      <c r="K35" s="39" t="s">
        <v>561</v>
      </c>
      <c r="L35" s="65" t="s">
        <v>561</v>
      </c>
    </row>
    <row r="36" spans="1:12" x14ac:dyDescent="0.25">
      <c r="A36" s="37" t="s">
        <v>775</v>
      </c>
      <c r="B36" s="42" t="s">
        <v>776</v>
      </c>
      <c r="C36" s="64">
        <v>612.64946555947131</v>
      </c>
      <c r="D36" s="64">
        <v>1006.1690149703857</v>
      </c>
      <c r="E36" s="39" t="s">
        <v>561</v>
      </c>
      <c r="F36" s="39" t="s">
        <v>561</v>
      </c>
      <c r="G36" s="39" t="s">
        <v>561</v>
      </c>
      <c r="H36" s="39" t="s">
        <v>561</v>
      </c>
      <c r="I36" s="39" t="s">
        <v>561</v>
      </c>
      <c r="J36" s="39" t="s">
        <v>561</v>
      </c>
      <c r="K36" s="39" t="s">
        <v>561</v>
      </c>
      <c r="L36" s="65" t="s">
        <v>561</v>
      </c>
    </row>
    <row r="37" spans="1:12" x14ac:dyDescent="0.25">
      <c r="A37" s="37" t="s">
        <v>777</v>
      </c>
      <c r="B37" s="42" t="s">
        <v>778</v>
      </c>
      <c r="C37" s="64">
        <v>338.18771920491952</v>
      </c>
      <c r="D37" s="39" t="s">
        <v>561</v>
      </c>
      <c r="E37" s="39" t="s">
        <v>561</v>
      </c>
      <c r="F37" s="39" t="s">
        <v>561</v>
      </c>
      <c r="G37" s="39" t="s">
        <v>561</v>
      </c>
      <c r="H37" s="39" t="s">
        <v>561</v>
      </c>
      <c r="I37" s="39" t="s">
        <v>561</v>
      </c>
      <c r="J37" s="39" t="s">
        <v>561</v>
      </c>
      <c r="K37" s="39" t="s">
        <v>561</v>
      </c>
      <c r="L37" s="65" t="s">
        <v>561</v>
      </c>
    </row>
    <row r="38" spans="1:12" x14ac:dyDescent="0.25">
      <c r="A38" s="37" t="s">
        <v>779</v>
      </c>
      <c r="B38" s="42" t="s">
        <v>780</v>
      </c>
      <c r="C38" s="39" t="s">
        <v>561</v>
      </c>
      <c r="D38" s="64">
        <v>394.08925013869316</v>
      </c>
      <c r="E38" s="39" t="s">
        <v>561</v>
      </c>
      <c r="F38" s="39" t="s">
        <v>561</v>
      </c>
      <c r="G38" s="39" t="s">
        <v>561</v>
      </c>
      <c r="H38" s="39" t="s">
        <v>561</v>
      </c>
      <c r="I38" s="39" t="s">
        <v>561</v>
      </c>
      <c r="J38" s="39" t="s">
        <v>561</v>
      </c>
      <c r="K38" s="39" t="s">
        <v>561</v>
      </c>
      <c r="L38" s="65" t="s">
        <v>561</v>
      </c>
    </row>
    <row r="39" spans="1:12" x14ac:dyDescent="0.25">
      <c r="A39" s="37" t="s">
        <v>781</v>
      </c>
      <c r="B39" s="42" t="s">
        <v>782</v>
      </c>
      <c r="C39" s="39" t="s">
        <v>561</v>
      </c>
      <c r="D39" s="64">
        <v>225.42375113261303</v>
      </c>
      <c r="E39" s="39" t="s">
        <v>561</v>
      </c>
      <c r="F39" s="39" t="s">
        <v>561</v>
      </c>
      <c r="G39" s="39" t="s">
        <v>561</v>
      </c>
      <c r="H39" s="39" t="s">
        <v>561</v>
      </c>
      <c r="I39" s="39" t="s">
        <v>561</v>
      </c>
      <c r="J39" s="64">
        <v>276.74407006118213</v>
      </c>
      <c r="K39" s="39" t="s">
        <v>561</v>
      </c>
      <c r="L39" s="65" t="s">
        <v>561</v>
      </c>
    </row>
    <row r="40" spans="1:12" ht="15.75" thickBot="1" x14ac:dyDescent="0.3">
      <c r="A40" s="44" t="s">
        <v>783</v>
      </c>
      <c r="B40" s="45" t="s">
        <v>784</v>
      </c>
      <c r="C40" s="47">
        <v>400.64165360210853</v>
      </c>
      <c r="D40" s="46" t="s">
        <v>561</v>
      </c>
      <c r="E40" s="46" t="s">
        <v>561</v>
      </c>
      <c r="F40" s="46" t="s">
        <v>561</v>
      </c>
      <c r="G40" s="46" t="s">
        <v>561</v>
      </c>
      <c r="H40" s="46" t="s">
        <v>561</v>
      </c>
      <c r="I40" s="46" t="s">
        <v>561</v>
      </c>
      <c r="J40" s="46" t="s">
        <v>561</v>
      </c>
      <c r="K40" s="46" t="s">
        <v>561</v>
      </c>
      <c r="L40" s="67" t="s">
        <v>561</v>
      </c>
    </row>
  </sheetData>
  <mergeCells count="13">
    <mergeCell ref="J7:J9"/>
    <mergeCell ref="K7:K9"/>
    <mergeCell ref="L7:L9"/>
    <mergeCell ref="A5:L5"/>
    <mergeCell ref="A7:A9"/>
    <mergeCell ref="B7:B9"/>
    <mergeCell ref="C7:C9"/>
    <mergeCell ref="D7:D9"/>
    <mergeCell ref="E7:E9"/>
    <mergeCell ref="F7:F9"/>
    <mergeCell ref="G7:G9"/>
    <mergeCell ref="H7:H9"/>
    <mergeCell ref="I7:I9"/>
  </mergeCells>
  <pageMargins left="0.74803149606299213" right="0.47244094488188981" top="0.47244094488188981" bottom="0.74803149606299213" header="0.31496062992125984" footer="0.31496062992125984"/>
  <pageSetup paperSize="9" scale="84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Normal="100" workbookViewId="0">
      <selection activeCell="N1" sqref="N1:N3"/>
    </sheetView>
  </sheetViews>
  <sheetFormatPr defaultRowHeight="15" x14ac:dyDescent="0.25"/>
  <cols>
    <col min="1" max="1" width="15.7109375" customWidth="1"/>
    <col min="2" max="2" width="6.5703125" customWidth="1"/>
    <col min="3" max="3" width="9.5703125" customWidth="1"/>
    <col min="4" max="4" width="15.5703125" customWidth="1"/>
    <col min="5" max="6" width="11.85546875" customWidth="1"/>
    <col min="8" max="8" width="12.42578125" customWidth="1"/>
    <col min="9" max="9" width="11.85546875" customWidth="1"/>
    <col min="10" max="10" width="12.85546875" customWidth="1"/>
    <col min="11" max="11" width="11.140625" customWidth="1"/>
    <col min="12" max="13" width="14.42578125" customWidth="1"/>
  </cols>
  <sheetData>
    <row r="1" spans="1:14" x14ac:dyDescent="0.25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N1" s="20" t="s">
        <v>720</v>
      </c>
    </row>
    <row r="2" spans="1:14" x14ac:dyDescent="0.25"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20" t="s">
        <v>261</v>
      </c>
    </row>
    <row r="3" spans="1:14" x14ac:dyDescent="0.25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20" t="s">
        <v>721</v>
      </c>
    </row>
    <row r="4" spans="1:14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 ht="33.75" customHeight="1" x14ac:dyDescent="0.25">
      <c r="A5" s="257" t="s">
        <v>785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</row>
    <row r="6" spans="1:14" ht="15.75" thickBot="1" x14ac:dyDescent="0.3">
      <c r="N6" s="22" t="s">
        <v>792</v>
      </c>
    </row>
    <row r="7" spans="1:14" ht="15" customHeight="1" x14ac:dyDescent="0.25">
      <c r="A7" s="245" t="s">
        <v>551</v>
      </c>
      <c r="B7" s="248" t="s">
        <v>2</v>
      </c>
      <c r="C7" s="251" t="s">
        <v>264</v>
      </c>
      <c r="D7" s="251" t="s">
        <v>786</v>
      </c>
      <c r="E7" s="251" t="s">
        <v>274</v>
      </c>
      <c r="F7" s="251" t="s">
        <v>273</v>
      </c>
      <c r="G7" s="251" t="s">
        <v>272</v>
      </c>
      <c r="H7" s="251" t="s">
        <v>271</v>
      </c>
      <c r="I7" s="251" t="s">
        <v>270</v>
      </c>
      <c r="J7" s="251" t="s">
        <v>269</v>
      </c>
      <c r="K7" s="251" t="s">
        <v>268</v>
      </c>
      <c r="L7" s="251" t="s">
        <v>553</v>
      </c>
      <c r="M7" s="251" t="s">
        <v>554</v>
      </c>
      <c r="N7" s="251" t="s">
        <v>556</v>
      </c>
    </row>
    <row r="8" spans="1:14" x14ac:dyDescent="0.25">
      <c r="A8" s="246"/>
      <c r="B8" s="249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</row>
    <row r="9" spans="1:14" ht="49.5" customHeight="1" thickBot="1" x14ac:dyDescent="0.3">
      <c r="A9" s="247"/>
      <c r="B9" s="250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</row>
    <row r="10" spans="1:14" x14ac:dyDescent="0.25">
      <c r="A10" s="69">
        <v>1</v>
      </c>
      <c r="B10" s="70">
        <v>2</v>
      </c>
      <c r="C10" s="71">
        <v>3</v>
      </c>
      <c r="D10" s="71">
        <v>4</v>
      </c>
      <c r="E10" s="71">
        <v>5</v>
      </c>
      <c r="F10" s="71">
        <v>6</v>
      </c>
      <c r="G10" s="71">
        <v>7</v>
      </c>
      <c r="H10" s="71">
        <v>8</v>
      </c>
      <c r="I10" s="71">
        <v>9</v>
      </c>
      <c r="J10" s="71">
        <v>10</v>
      </c>
      <c r="K10" s="71">
        <v>11</v>
      </c>
      <c r="L10" s="71">
        <v>12</v>
      </c>
      <c r="M10" s="71">
        <v>13</v>
      </c>
      <c r="N10" s="71">
        <v>14</v>
      </c>
    </row>
    <row r="11" spans="1:14" x14ac:dyDescent="0.25">
      <c r="A11" s="72" t="s">
        <v>787</v>
      </c>
      <c r="B11" s="73" t="s">
        <v>788</v>
      </c>
      <c r="C11" s="74">
        <v>163.80326863439998</v>
      </c>
      <c r="D11" s="74">
        <v>154.44474620770001</v>
      </c>
      <c r="E11" s="74">
        <v>170.90403484559999</v>
      </c>
      <c r="F11" s="74">
        <v>103.79149030600001</v>
      </c>
      <c r="G11" s="74">
        <v>133.80937431119997</v>
      </c>
      <c r="H11" s="74">
        <v>125.5255311336</v>
      </c>
      <c r="I11" s="74">
        <v>79.220724684000004</v>
      </c>
      <c r="J11" s="74">
        <v>125.69380390000001</v>
      </c>
      <c r="K11" s="74">
        <v>325.87568744009997</v>
      </c>
      <c r="L11" s="74">
        <v>72.485696340000004</v>
      </c>
      <c r="M11" s="74">
        <v>130.98040639289999</v>
      </c>
      <c r="N11" s="74">
        <v>159.12916248480002</v>
      </c>
    </row>
    <row r="12" spans="1:14" x14ac:dyDescent="0.25">
      <c r="A12" s="72" t="s">
        <v>789</v>
      </c>
      <c r="B12" s="73" t="s">
        <v>790</v>
      </c>
      <c r="C12" s="73"/>
      <c r="D12" s="74">
        <v>221.1152909498</v>
      </c>
      <c r="E12" s="73"/>
      <c r="F12" s="73"/>
      <c r="G12" s="73"/>
      <c r="H12" s="73"/>
      <c r="I12" s="73"/>
      <c r="J12" s="73"/>
      <c r="K12" s="73"/>
      <c r="L12" s="73"/>
      <c r="M12" s="73"/>
      <c r="N12" s="73"/>
    </row>
  </sheetData>
  <mergeCells count="15">
    <mergeCell ref="A5:N5"/>
    <mergeCell ref="A7:A9"/>
    <mergeCell ref="B7:B9"/>
    <mergeCell ref="C7:C9"/>
    <mergeCell ref="D7:D9"/>
    <mergeCell ref="E7:E9"/>
    <mergeCell ref="F7:F9"/>
    <mergeCell ref="G7:G9"/>
    <mergeCell ref="N7:N9"/>
    <mergeCell ref="H7:H9"/>
    <mergeCell ref="I7:I9"/>
    <mergeCell ref="J7:J9"/>
    <mergeCell ref="K7:K9"/>
    <mergeCell ref="L7:L9"/>
    <mergeCell ref="M7:M9"/>
  </mergeCells>
  <pageMargins left="0.70866141732283472" right="0.31496062992125984" top="0.74803149606299213" bottom="0.74803149606299213" header="0.31496062992125984" footer="0.31496062992125984"/>
  <pageSetup paperSize="9" scale="8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view="pageBreakPreview" zoomScaleNormal="100" zoomScaleSheetLayoutView="100" workbookViewId="0">
      <selection activeCell="K1" sqref="K1:K3"/>
    </sheetView>
  </sheetViews>
  <sheetFormatPr defaultRowHeight="15" x14ac:dyDescent="0.25"/>
  <cols>
    <col min="1" max="1" width="4.5703125" customWidth="1"/>
    <col min="2" max="2" width="33.140625" customWidth="1"/>
    <col min="3" max="3" width="13.42578125" customWidth="1"/>
    <col min="4" max="4" width="10.85546875" customWidth="1"/>
    <col min="5" max="5" width="10.140625" customWidth="1"/>
    <col min="6" max="6" width="11.5703125" customWidth="1"/>
    <col min="8" max="10" width="10.28515625" customWidth="1"/>
    <col min="11" max="11" width="9.85546875" customWidth="1"/>
    <col min="12" max="12" width="34.140625" customWidth="1"/>
  </cols>
  <sheetData>
    <row r="1" spans="1:14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20" t="s">
        <v>720</v>
      </c>
      <c r="L1" s="75"/>
      <c r="M1" s="75"/>
      <c r="N1" s="75"/>
    </row>
    <row r="2" spans="1:14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20" t="s">
        <v>261</v>
      </c>
      <c r="L2" s="75"/>
      <c r="M2" s="75"/>
      <c r="N2" s="75"/>
    </row>
    <row r="3" spans="1:14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20" t="s">
        <v>721</v>
      </c>
      <c r="L3" s="75"/>
      <c r="M3" s="75"/>
      <c r="N3" s="75"/>
    </row>
    <row r="5" spans="1:14" ht="33" customHeight="1" x14ac:dyDescent="0.25">
      <c r="A5" s="267" t="s">
        <v>793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76"/>
    </row>
    <row r="6" spans="1:14" ht="33" customHeight="1" x14ac:dyDescent="0.25">
      <c r="A6" s="77"/>
      <c r="B6" s="77"/>
      <c r="C6" s="77"/>
      <c r="D6" s="77"/>
      <c r="E6" s="77"/>
      <c r="F6" s="77"/>
      <c r="G6" s="268" t="s">
        <v>794</v>
      </c>
      <c r="H6" s="268"/>
      <c r="I6" s="78"/>
      <c r="J6" s="78"/>
      <c r="K6" s="76"/>
      <c r="L6" s="76"/>
    </row>
    <row r="7" spans="1:14" ht="45" customHeight="1" x14ac:dyDescent="0.25">
      <c r="A7" s="269" t="s">
        <v>795</v>
      </c>
      <c r="B7" s="269" t="s">
        <v>796</v>
      </c>
      <c r="C7" s="270" t="s">
        <v>797</v>
      </c>
      <c r="D7" s="270"/>
      <c r="E7" s="270" t="s">
        <v>798</v>
      </c>
      <c r="F7" s="270"/>
      <c r="G7" s="270" t="s">
        <v>799</v>
      </c>
      <c r="H7" s="270"/>
      <c r="I7" s="79"/>
      <c r="J7" s="79"/>
    </row>
    <row r="8" spans="1:14" x14ac:dyDescent="0.25">
      <c r="A8" s="269"/>
      <c r="B8" s="269"/>
      <c r="C8" s="80" t="s">
        <v>2</v>
      </c>
      <c r="D8" s="81" t="s">
        <v>541</v>
      </c>
      <c r="E8" s="80" t="s">
        <v>2</v>
      </c>
      <c r="F8" s="81" t="s">
        <v>541</v>
      </c>
      <c r="G8" s="80" t="s">
        <v>2</v>
      </c>
      <c r="H8" s="81" t="s">
        <v>541</v>
      </c>
      <c r="I8" s="82"/>
      <c r="J8" s="82"/>
      <c r="K8" s="82"/>
      <c r="L8" s="83"/>
    </row>
    <row r="9" spans="1:14" x14ac:dyDescent="0.25">
      <c r="A9" s="72">
        <v>1</v>
      </c>
      <c r="B9" s="72" t="s">
        <v>800</v>
      </c>
      <c r="C9" s="27" t="s">
        <v>801</v>
      </c>
      <c r="D9" s="41">
        <v>1929.18</v>
      </c>
      <c r="E9" s="27" t="s">
        <v>802</v>
      </c>
      <c r="F9" s="41">
        <v>1929.18</v>
      </c>
      <c r="G9" s="27" t="s">
        <v>803</v>
      </c>
      <c r="H9" s="84">
        <v>1929.18</v>
      </c>
      <c r="I9" s="85"/>
      <c r="J9" s="85"/>
      <c r="K9" s="86"/>
      <c r="L9" s="86"/>
    </row>
    <row r="10" spans="1:14" x14ac:dyDescent="0.25">
      <c r="A10" s="72">
        <v>2</v>
      </c>
      <c r="B10" s="72" t="s">
        <v>804</v>
      </c>
      <c r="C10" s="27" t="s">
        <v>805</v>
      </c>
      <c r="D10" s="41">
        <v>3215.3</v>
      </c>
      <c r="E10" s="27" t="s">
        <v>806</v>
      </c>
      <c r="F10" s="41">
        <v>3215.3</v>
      </c>
      <c r="G10" s="27" t="s">
        <v>807</v>
      </c>
      <c r="H10" s="84">
        <v>3215.3</v>
      </c>
      <c r="I10" s="85"/>
      <c r="J10" s="85"/>
      <c r="K10" s="86"/>
      <c r="L10" s="86"/>
    </row>
    <row r="11" spans="1:14" x14ac:dyDescent="0.25">
      <c r="A11" s="72">
        <v>3</v>
      </c>
      <c r="B11" s="72" t="s">
        <v>808</v>
      </c>
      <c r="C11" s="27" t="s">
        <v>809</v>
      </c>
      <c r="D11" s="41">
        <v>3215.3</v>
      </c>
      <c r="E11" s="27" t="s">
        <v>810</v>
      </c>
      <c r="F11" s="41">
        <v>3215.3</v>
      </c>
      <c r="G11" s="27" t="s">
        <v>811</v>
      </c>
      <c r="H11" s="84">
        <v>3215.3</v>
      </c>
      <c r="I11" s="85"/>
      <c r="J11" s="85"/>
      <c r="K11" s="86"/>
      <c r="L11" s="86"/>
    </row>
    <row r="12" spans="1:14" x14ac:dyDescent="0.25">
      <c r="A12" s="72">
        <v>4</v>
      </c>
      <c r="B12" s="72" t="s">
        <v>812</v>
      </c>
      <c r="C12" s="27" t="s">
        <v>813</v>
      </c>
      <c r="D12" s="41">
        <v>3215.3</v>
      </c>
      <c r="E12" s="27" t="s">
        <v>814</v>
      </c>
      <c r="F12" s="41">
        <v>3215.3</v>
      </c>
      <c r="G12" s="27" t="s">
        <v>815</v>
      </c>
      <c r="H12" s="84">
        <v>3215.3</v>
      </c>
      <c r="I12" s="85"/>
      <c r="J12" s="85"/>
      <c r="K12" s="86"/>
      <c r="L12" s="86"/>
    </row>
    <row r="13" spans="1:14" x14ac:dyDescent="0.25">
      <c r="A13" s="72">
        <v>5</v>
      </c>
      <c r="B13" s="72" t="s">
        <v>816</v>
      </c>
      <c r="C13" s="27" t="s">
        <v>817</v>
      </c>
      <c r="D13" s="41">
        <v>3215.3</v>
      </c>
      <c r="E13" s="27" t="s">
        <v>818</v>
      </c>
      <c r="F13" s="41">
        <v>3215.3</v>
      </c>
      <c r="G13" s="27" t="s">
        <v>819</v>
      </c>
      <c r="H13" s="84">
        <v>3215.3</v>
      </c>
      <c r="I13" s="85"/>
      <c r="J13" s="85"/>
      <c r="K13" s="86"/>
      <c r="L13" s="86"/>
    </row>
    <row r="14" spans="1:14" x14ac:dyDescent="0.25">
      <c r="A14" s="72">
        <v>6</v>
      </c>
      <c r="B14" s="72" t="s">
        <v>820</v>
      </c>
      <c r="C14" s="27" t="s">
        <v>821</v>
      </c>
      <c r="D14" s="41">
        <v>3054.54</v>
      </c>
      <c r="E14" s="27" t="s">
        <v>822</v>
      </c>
      <c r="F14" s="41">
        <v>3054.54</v>
      </c>
      <c r="G14" s="27" t="s">
        <v>823</v>
      </c>
      <c r="H14" s="84">
        <v>3054.54</v>
      </c>
      <c r="I14" s="85"/>
      <c r="J14" s="85"/>
      <c r="K14" s="86"/>
      <c r="L14" s="86"/>
    </row>
    <row r="15" spans="1:14" x14ac:dyDescent="0.25">
      <c r="A15" s="72">
        <v>7</v>
      </c>
      <c r="B15" s="72" t="s">
        <v>824</v>
      </c>
      <c r="C15" s="27" t="s">
        <v>825</v>
      </c>
      <c r="D15" s="41">
        <v>2893.77</v>
      </c>
      <c r="E15" s="27" t="s">
        <v>826</v>
      </c>
      <c r="F15" s="41">
        <v>2893.77</v>
      </c>
      <c r="G15" s="27" t="s">
        <v>827</v>
      </c>
      <c r="H15" s="84">
        <v>2893.77</v>
      </c>
      <c r="I15" s="85"/>
      <c r="J15" s="85"/>
      <c r="K15" s="86"/>
      <c r="L15" s="86"/>
    </row>
    <row r="16" spans="1:14" x14ac:dyDescent="0.25">
      <c r="A16" s="72">
        <v>8</v>
      </c>
      <c r="B16" s="72" t="s">
        <v>828</v>
      </c>
      <c r="C16" s="27" t="s">
        <v>829</v>
      </c>
      <c r="D16" s="41">
        <v>3761.9</v>
      </c>
      <c r="E16" s="27" t="s">
        <v>830</v>
      </c>
      <c r="F16" s="41">
        <v>3761.9</v>
      </c>
      <c r="G16" s="27" t="s">
        <v>831</v>
      </c>
      <c r="H16" s="84">
        <v>3761.9</v>
      </c>
      <c r="I16" s="85"/>
      <c r="J16" s="85"/>
      <c r="K16" s="86"/>
      <c r="L16" s="86"/>
    </row>
    <row r="17" spans="1:12" x14ac:dyDescent="0.25">
      <c r="A17" s="72">
        <v>9</v>
      </c>
      <c r="B17" s="72" t="s">
        <v>832</v>
      </c>
      <c r="C17" s="27" t="s">
        <v>833</v>
      </c>
      <c r="D17" s="41">
        <v>2572.2399999999998</v>
      </c>
      <c r="E17" s="27" t="s">
        <v>834</v>
      </c>
      <c r="F17" s="41">
        <v>2572.2399999999998</v>
      </c>
      <c r="G17" s="27" t="s">
        <v>835</v>
      </c>
      <c r="H17" s="84">
        <v>2572.2399999999998</v>
      </c>
      <c r="I17" s="85"/>
      <c r="J17" s="85"/>
      <c r="K17" s="86"/>
      <c r="L17" s="86"/>
    </row>
    <row r="18" spans="1:12" x14ac:dyDescent="0.25">
      <c r="A18" s="72">
        <v>10</v>
      </c>
      <c r="B18" s="72" t="s">
        <v>836</v>
      </c>
      <c r="C18" s="27" t="s">
        <v>837</v>
      </c>
      <c r="D18" s="41">
        <v>2733.01</v>
      </c>
      <c r="E18" s="27" t="s">
        <v>838</v>
      </c>
      <c r="F18" s="41">
        <v>2733.01</v>
      </c>
      <c r="G18" s="27" t="s">
        <v>839</v>
      </c>
      <c r="H18" s="84">
        <v>2733.01</v>
      </c>
      <c r="I18" s="85"/>
      <c r="J18" s="85"/>
      <c r="K18" s="86"/>
      <c r="L18" s="86"/>
    </row>
    <row r="19" spans="1:12" x14ac:dyDescent="0.25">
      <c r="A19" s="72">
        <v>11</v>
      </c>
      <c r="B19" s="72" t="s">
        <v>840</v>
      </c>
      <c r="C19" s="27" t="s">
        <v>841</v>
      </c>
      <c r="D19" s="41">
        <v>3794.05</v>
      </c>
      <c r="E19" s="27" t="s">
        <v>842</v>
      </c>
      <c r="F19" s="41">
        <v>3794.05</v>
      </c>
      <c r="G19" s="27" t="s">
        <v>843</v>
      </c>
      <c r="H19" s="84">
        <v>3794.05</v>
      </c>
      <c r="I19" s="85"/>
      <c r="J19" s="85"/>
      <c r="K19" s="86"/>
      <c r="L19" s="86"/>
    </row>
    <row r="20" spans="1:12" x14ac:dyDescent="0.25">
      <c r="A20" s="72">
        <v>12</v>
      </c>
      <c r="B20" s="72" t="s">
        <v>844</v>
      </c>
      <c r="C20" s="27" t="s">
        <v>845</v>
      </c>
      <c r="D20" s="41">
        <v>3697.6</v>
      </c>
      <c r="E20" s="27" t="s">
        <v>846</v>
      </c>
      <c r="F20" s="41">
        <v>3697.6</v>
      </c>
      <c r="G20" s="27" t="s">
        <v>847</v>
      </c>
      <c r="H20" s="84">
        <v>3697.6</v>
      </c>
      <c r="I20" s="85"/>
      <c r="J20" s="85"/>
      <c r="K20" s="86"/>
      <c r="L20" s="86"/>
    </row>
    <row r="21" spans="1:12" x14ac:dyDescent="0.25">
      <c r="A21" s="72">
        <v>13</v>
      </c>
      <c r="B21" s="72" t="s">
        <v>848</v>
      </c>
      <c r="C21" s="27" t="s">
        <v>849</v>
      </c>
      <c r="D21" s="41">
        <v>2411.48</v>
      </c>
      <c r="E21" s="27" t="s">
        <v>850</v>
      </c>
      <c r="F21" s="41">
        <v>2411.48</v>
      </c>
      <c r="G21" s="27" t="s">
        <v>851</v>
      </c>
      <c r="H21" s="84">
        <v>2411.48</v>
      </c>
      <c r="I21" s="85"/>
      <c r="J21" s="85"/>
      <c r="K21" s="86"/>
      <c r="L21" s="86"/>
    </row>
    <row r="22" spans="1:12" x14ac:dyDescent="0.25">
      <c r="A22" s="72">
        <v>14</v>
      </c>
      <c r="B22" s="72" t="s">
        <v>852</v>
      </c>
      <c r="C22" s="27" t="s">
        <v>853</v>
      </c>
      <c r="D22" s="41">
        <v>2893.77</v>
      </c>
      <c r="E22" s="27" t="s">
        <v>854</v>
      </c>
      <c r="F22" s="41">
        <v>2893.77</v>
      </c>
      <c r="G22" s="27" t="s">
        <v>855</v>
      </c>
      <c r="H22" s="84">
        <v>2893.77</v>
      </c>
      <c r="I22" s="85"/>
      <c r="J22" s="85"/>
      <c r="K22" s="86"/>
      <c r="L22" s="86"/>
    </row>
    <row r="23" spans="1:12" x14ac:dyDescent="0.25">
      <c r="A23" s="72">
        <v>15</v>
      </c>
      <c r="B23" s="72" t="s">
        <v>856</v>
      </c>
      <c r="C23" s="27" t="s">
        <v>857</v>
      </c>
      <c r="D23" s="41">
        <v>2250.71</v>
      </c>
      <c r="E23" s="27" t="s">
        <v>858</v>
      </c>
      <c r="F23" s="41">
        <v>2250.71</v>
      </c>
      <c r="G23" s="27" t="s">
        <v>859</v>
      </c>
      <c r="H23" s="84">
        <v>2250.71</v>
      </c>
      <c r="I23" s="85"/>
      <c r="J23" s="85"/>
      <c r="K23" s="86"/>
      <c r="L23" s="86"/>
    </row>
    <row r="24" spans="1:12" x14ac:dyDescent="0.25">
      <c r="A24" s="72">
        <v>16</v>
      </c>
      <c r="B24" s="72" t="s">
        <v>860</v>
      </c>
      <c r="C24" s="27" t="s">
        <v>861</v>
      </c>
      <c r="D24" s="41">
        <v>3858.36</v>
      </c>
      <c r="E24" s="27" t="s">
        <v>862</v>
      </c>
      <c r="F24" s="41">
        <v>3858.36</v>
      </c>
      <c r="G24" s="27" t="s">
        <v>863</v>
      </c>
      <c r="H24" s="84">
        <v>3858.36</v>
      </c>
      <c r="I24" s="85"/>
      <c r="J24" s="85"/>
      <c r="K24" s="86"/>
      <c r="L24" s="86"/>
    </row>
    <row r="25" spans="1:12" x14ac:dyDescent="0.25">
      <c r="A25" s="72">
        <v>17</v>
      </c>
      <c r="B25" s="72" t="s">
        <v>864</v>
      </c>
      <c r="C25" s="27" t="s">
        <v>865</v>
      </c>
      <c r="D25" s="41">
        <v>2572.2399999999998</v>
      </c>
      <c r="E25" s="27" t="s">
        <v>866</v>
      </c>
      <c r="F25" s="41">
        <v>2572.2399999999998</v>
      </c>
      <c r="G25" s="27" t="s">
        <v>867</v>
      </c>
      <c r="H25" s="84">
        <v>2572.2399999999998</v>
      </c>
      <c r="I25" s="85"/>
      <c r="J25" s="85"/>
      <c r="K25" s="86"/>
      <c r="L25" s="86"/>
    </row>
    <row r="26" spans="1:12" x14ac:dyDescent="0.25">
      <c r="A26" s="72">
        <v>18</v>
      </c>
      <c r="B26" s="72" t="s">
        <v>868</v>
      </c>
      <c r="C26" s="27" t="s">
        <v>869</v>
      </c>
      <c r="D26" s="41">
        <v>3215.3</v>
      </c>
      <c r="E26" s="27" t="s">
        <v>870</v>
      </c>
      <c r="F26" s="41">
        <v>3215.3</v>
      </c>
      <c r="G26" s="80" t="s">
        <v>871</v>
      </c>
      <c r="H26" s="84">
        <v>3215.3</v>
      </c>
      <c r="I26" s="85"/>
      <c r="J26" s="85"/>
      <c r="K26" s="86"/>
      <c r="L26" s="86"/>
    </row>
    <row r="27" spans="1:12" x14ac:dyDescent="0.25">
      <c r="D27" s="87"/>
      <c r="E27" s="87"/>
      <c r="F27" s="87"/>
      <c r="G27" s="87"/>
      <c r="H27" s="87"/>
      <c r="I27" s="87"/>
      <c r="J27" s="87"/>
      <c r="K27" s="87"/>
      <c r="L27" s="87"/>
    </row>
  </sheetData>
  <mergeCells count="7">
    <mergeCell ref="A5:K5"/>
    <mergeCell ref="G6:H6"/>
    <mergeCell ref="A7:A8"/>
    <mergeCell ref="B7:B8"/>
    <mergeCell ref="C7:D7"/>
    <mergeCell ref="E7:F7"/>
    <mergeCell ref="G7:H7"/>
  </mergeCells>
  <pageMargins left="0.70866141732283472" right="0.70866141732283472" top="0.59055118110236227" bottom="0.23622047244094491" header="0.31496062992125984" footer="0.19685039370078741"/>
  <pageSetup paperSize="9" scale="97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zoomScaleSheetLayoutView="130" workbookViewId="0">
      <selection activeCell="K1" sqref="K1:K3"/>
    </sheetView>
  </sheetViews>
  <sheetFormatPr defaultRowHeight="15" x14ac:dyDescent="0.25"/>
  <cols>
    <col min="1" max="1" width="4.5703125" customWidth="1"/>
    <col min="2" max="2" width="33.140625" customWidth="1"/>
    <col min="3" max="3" width="13.42578125" customWidth="1"/>
    <col min="4" max="4" width="10.85546875" customWidth="1"/>
    <col min="5" max="5" width="10.140625" customWidth="1"/>
    <col min="6" max="6" width="11.5703125" customWidth="1"/>
    <col min="8" max="10" width="10.28515625" customWidth="1"/>
    <col min="11" max="11" width="9.85546875" customWidth="1"/>
    <col min="12" max="12" width="34.140625" customWidth="1"/>
  </cols>
  <sheetData>
    <row r="1" spans="1:14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20" t="s">
        <v>720</v>
      </c>
      <c r="L1" s="75"/>
      <c r="M1" s="75"/>
      <c r="N1" s="75"/>
    </row>
    <row r="2" spans="1:14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20" t="s">
        <v>261</v>
      </c>
      <c r="L2" s="75"/>
      <c r="M2" s="75"/>
      <c r="N2" s="75"/>
    </row>
    <row r="3" spans="1:14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20" t="s">
        <v>721</v>
      </c>
      <c r="L3" s="75"/>
      <c r="M3" s="75"/>
      <c r="N3" s="75"/>
    </row>
    <row r="4" spans="1:14" x14ac:dyDescent="0.25">
      <c r="A4" s="88"/>
      <c r="B4" s="89">
        <f>1.13233284</f>
        <v>1.1323328399999999</v>
      </c>
      <c r="C4" s="88"/>
      <c r="D4" s="88"/>
      <c r="E4" s="88"/>
      <c r="F4" s="88"/>
      <c r="G4" s="88"/>
      <c r="H4" s="88"/>
      <c r="I4" s="88"/>
      <c r="J4" s="88"/>
      <c r="K4" s="88"/>
    </row>
    <row r="5" spans="1:14" ht="33" customHeight="1" x14ac:dyDescent="0.25">
      <c r="A5" s="267" t="s">
        <v>872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76"/>
    </row>
    <row r="6" spans="1:14" ht="33" customHeight="1" x14ac:dyDescent="0.25">
      <c r="A6" s="77"/>
      <c r="B6" s="77"/>
      <c r="C6" s="77"/>
      <c r="D6" s="77"/>
      <c r="E6" s="77"/>
      <c r="F6" s="77"/>
      <c r="G6" s="268" t="s">
        <v>873</v>
      </c>
      <c r="H6" s="268"/>
      <c r="I6" s="78"/>
      <c r="J6" s="78"/>
      <c r="K6" s="76"/>
      <c r="L6" s="76"/>
    </row>
    <row r="7" spans="1:14" ht="45" customHeight="1" x14ac:dyDescent="0.25">
      <c r="A7" s="269" t="s">
        <v>795</v>
      </c>
      <c r="B7" s="269" t="s">
        <v>796</v>
      </c>
      <c r="C7" s="270" t="s">
        <v>797</v>
      </c>
      <c r="D7" s="270"/>
      <c r="E7" s="270" t="s">
        <v>798</v>
      </c>
      <c r="F7" s="270"/>
      <c r="G7" s="270" t="s">
        <v>799</v>
      </c>
      <c r="H7" s="270"/>
      <c r="I7" s="79"/>
      <c r="J7" s="79"/>
    </row>
    <row r="8" spans="1:14" x14ac:dyDescent="0.25">
      <c r="A8" s="269"/>
      <c r="B8" s="269"/>
      <c r="C8" s="80" t="s">
        <v>2</v>
      </c>
      <c r="D8" s="81" t="s">
        <v>541</v>
      </c>
      <c r="E8" s="80" t="s">
        <v>2</v>
      </c>
      <c r="F8" s="81" t="s">
        <v>541</v>
      </c>
      <c r="G8" s="80" t="s">
        <v>2</v>
      </c>
      <c r="H8" s="81" t="s">
        <v>541</v>
      </c>
      <c r="I8" s="82"/>
      <c r="J8" s="82"/>
      <c r="K8" s="82"/>
      <c r="L8" s="83"/>
    </row>
    <row r="9" spans="1:14" x14ac:dyDescent="0.25">
      <c r="A9" s="72">
        <v>1</v>
      </c>
      <c r="B9" s="72" t="s">
        <v>800</v>
      </c>
      <c r="C9" s="27" t="s">
        <v>801</v>
      </c>
      <c r="D9" s="41">
        <v>2184.4738682712</v>
      </c>
      <c r="E9" s="27" t="s">
        <v>802</v>
      </c>
      <c r="F9" s="41">
        <v>2184.4738682712</v>
      </c>
      <c r="G9" s="27" t="s">
        <v>803</v>
      </c>
      <c r="H9" s="84">
        <v>2184.4738682712</v>
      </c>
      <c r="I9" s="85"/>
      <c r="J9" s="85"/>
      <c r="K9" s="86"/>
      <c r="L9" s="86"/>
    </row>
    <row r="10" spans="1:14" x14ac:dyDescent="0.25">
      <c r="A10" s="72">
        <v>2</v>
      </c>
      <c r="B10" s="72" t="s">
        <v>804</v>
      </c>
      <c r="C10" s="27" t="s">
        <v>805</v>
      </c>
      <c r="D10" s="41">
        <v>3640.7897804519998</v>
      </c>
      <c r="E10" s="27" t="s">
        <v>806</v>
      </c>
      <c r="F10" s="41">
        <v>3640.7897804519998</v>
      </c>
      <c r="G10" s="27" t="s">
        <v>807</v>
      </c>
      <c r="H10" s="84">
        <v>3640.7897804519998</v>
      </c>
      <c r="I10" s="85"/>
      <c r="J10" s="85"/>
      <c r="K10" s="86"/>
      <c r="L10" s="86"/>
    </row>
    <row r="11" spans="1:14" x14ac:dyDescent="0.25">
      <c r="A11" s="72">
        <v>3</v>
      </c>
      <c r="B11" s="72" t="s">
        <v>808</v>
      </c>
      <c r="C11" s="27" t="s">
        <v>809</v>
      </c>
      <c r="D11" s="41">
        <v>3640.7897804519998</v>
      </c>
      <c r="E11" s="27" t="s">
        <v>810</v>
      </c>
      <c r="F11" s="41">
        <v>3640.7897804519998</v>
      </c>
      <c r="G11" s="27" t="s">
        <v>811</v>
      </c>
      <c r="H11" s="84">
        <v>3640.7897804519998</v>
      </c>
      <c r="I11" s="85"/>
      <c r="J11" s="85"/>
      <c r="K11" s="86"/>
      <c r="L11" s="86"/>
    </row>
    <row r="12" spans="1:14" x14ac:dyDescent="0.25">
      <c r="A12" s="72">
        <v>4</v>
      </c>
      <c r="B12" s="72" t="s">
        <v>812</v>
      </c>
      <c r="C12" s="27" t="s">
        <v>813</v>
      </c>
      <c r="D12" s="41">
        <v>3640.7897804519998</v>
      </c>
      <c r="E12" s="27" t="s">
        <v>814</v>
      </c>
      <c r="F12" s="41">
        <v>3640.7897804519998</v>
      </c>
      <c r="G12" s="27" t="s">
        <v>815</v>
      </c>
      <c r="H12" s="84">
        <v>3640.7897804519998</v>
      </c>
      <c r="I12" s="85"/>
      <c r="J12" s="85"/>
      <c r="K12" s="86"/>
      <c r="L12" s="86"/>
    </row>
    <row r="13" spans="1:14" x14ac:dyDescent="0.25">
      <c r="A13" s="72">
        <v>5</v>
      </c>
      <c r="B13" s="72" t="s">
        <v>816</v>
      </c>
      <c r="C13" s="27" t="s">
        <v>817</v>
      </c>
      <c r="D13" s="41">
        <v>3640.7897804519998</v>
      </c>
      <c r="E13" s="27" t="s">
        <v>818</v>
      </c>
      <c r="F13" s="41">
        <v>3640.7897804519998</v>
      </c>
      <c r="G13" s="27" t="s">
        <v>819</v>
      </c>
      <c r="H13" s="84">
        <v>3640.7897804519998</v>
      </c>
      <c r="I13" s="85"/>
      <c r="J13" s="85"/>
      <c r="K13" s="86"/>
      <c r="L13" s="86"/>
    </row>
    <row r="14" spans="1:14" x14ac:dyDescent="0.25">
      <c r="A14" s="72">
        <v>6</v>
      </c>
      <c r="B14" s="72" t="s">
        <v>820</v>
      </c>
      <c r="C14" s="27" t="s">
        <v>821</v>
      </c>
      <c r="D14" s="41">
        <v>3458.7559530935996</v>
      </c>
      <c r="E14" s="27" t="s">
        <v>822</v>
      </c>
      <c r="F14" s="41">
        <v>3458.7559530935996</v>
      </c>
      <c r="G14" s="27" t="s">
        <v>823</v>
      </c>
      <c r="H14" s="84">
        <v>3458.7559530935996</v>
      </c>
      <c r="I14" s="85"/>
      <c r="J14" s="85"/>
      <c r="K14" s="86"/>
      <c r="L14" s="86"/>
    </row>
    <row r="15" spans="1:14" x14ac:dyDescent="0.25">
      <c r="A15" s="72">
        <v>7</v>
      </c>
      <c r="B15" s="72" t="s">
        <v>824</v>
      </c>
      <c r="C15" s="27" t="s">
        <v>825</v>
      </c>
      <c r="D15" s="41">
        <v>3276.7108024067998</v>
      </c>
      <c r="E15" s="27" t="s">
        <v>826</v>
      </c>
      <c r="F15" s="41">
        <v>3276.7108024067998</v>
      </c>
      <c r="G15" s="27" t="s">
        <v>827</v>
      </c>
      <c r="H15" s="84">
        <v>3276.7108024067998</v>
      </c>
      <c r="I15" s="85"/>
      <c r="J15" s="85"/>
      <c r="K15" s="86"/>
      <c r="L15" s="86"/>
    </row>
    <row r="16" spans="1:14" x14ac:dyDescent="0.25">
      <c r="A16" s="72">
        <v>8</v>
      </c>
      <c r="B16" s="72" t="s">
        <v>828</v>
      </c>
      <c r="C16" s="27" t="s">
        <v>829</v>
      </c>
      <c r="D16" s="41">
        <v>4259.7229107959993</v>
      </c>
      <c r="E16" s="27" t="s">
        <v>830</v>
      </c>
      <c r="F16" s="41">
        <v>4259.7229107959993</v>
      </c>
      <c r="G16" s="27" t="s">
        <v>831</v>
      </c>
      <c r="H16" s="84">
        <v>4259.7229107959993</v>
      </c>
      <c r="I16" s="85"/>
      <c r="J16" s="85"/>
      <c r="K16" s="86"/>
      <c r="L16" s="86"/>
    </row>
    <row r="17" spans="1:12" x14ac:dyDescent="0.25">
      <c r="A17" s="72">
        <v>9</v>
      </c>
      <c r="B17" s="72" t="s">
        <v>832</v>
      </c>
      <c r="C17" s="27" t="s">
        <v>833</v>
      </c>
      <c r="D17" s="41">
        <v>2912.6318243615997</v>
      </c>
      <c r="E17" s="27" t="s">
        <v>834</v>
      </c>
      <c r="F17" s="41">
        <v>2912.6318243615997</v>
      </c>
      <c r="G17" s="27" t="s">
        <v>835</v>
      </c>
      <c r="H17" s="84">
        <v>2912.6318243615997</v>
      </c>
      <c r="I17" s="85"/>
      <c r="J17" s="85"/>
      <c r="K17" s="86"/>
      <c r="L17" s="86"/>
    </row>
    <row r="18" spans="1:12" x14ac:dyDescent="0.25">
      <c r="A18" s="72">
        <v>10</v>
      </c>
      <c r="B18" s="72" t="s">
        <v>836</v>
      </c>
      <c r="C18" s="27" t="s">
        <v>837</v>
      </c>
      <c r="D18" s="41">
        <v>3094.6769750484</v>
      </c>
      <c r="E18" s="27" t="s">
        <v>838</v>
      </c>
      <c r="F18" s="41">
        <v>3094.6769750484</v>
      </c>
      <c r="G18" s="27" t="s">
        <v>839</v>
      </c>
      <c r="H18" s="84">
        <v>3094.6769750484</v>
      </c>
      <c r="I18" s="85"/>
      <c r="J18" s="85"/>
      <c r="K18" s="86"/>
      <c r="L18" s="86"/>
    </row>
    <row r="19" spans="1:12" x14ac:dyDescent="0.25">
      <c r="A19" s="72">
        <v>11</v>
      </c>
      <c r="B19" s="72" t="s">
        <v>840</v>
      </c>
      <c r="C19" s="27" t="s">
        <v>841</v>
      </c>
      <c r="D19" s="41">
        <v>4296.1274116019995</v>
      </c>
      <c r="E19" s="27" t="s">
        <v>842</v>
      </c>
      <c r="F19" s="41">
        <v>4296.1274116019995</v>
      </c>
      <c r="G19" s="27" t="s">
        <v>843</v>
      </c>
      <c r="H19" s="84">
        <v>4296.1274116019995</v>
      </c>
      <c r="I19" s="85"/>
      <c r="J19" s="85"/>
      <c r="K19" s="86"/>
      <c r="L19" s="86"/>
    </row>
    <row r="20" spans="1:12" x14ac:dyDescent="0.25">
      <c r="A20" s="72">
        <v>12</v>
      </c>
      <c r="B20" s="72" t="s">
        <v>844</v>
      </c>
      <c r="C20" s="27" t="s">
        <v>845</v>
      </c>
      <c r="D20" s="41">
        <v>4186.9139091839997</v>
      </c>
      <c r="E20" s="27" t="s">
        <v>846</v>
      </c>
      <c r="F20" s="41">
        <v>4186.9139091839997</v>
      </c>
      <c r="G20" s="27" t="s">
        <v>847</v>
      </c>
      <c r="H20" s="84">
        <v>4186.9139091839997</v>
      </c>
      <c r="I20" s="85"/>
      <c r="J20" s="85"/>
      <c r="K20" s="86"/>
      <c r="L20" s="86"/>
    </row>
    <row r="21" spans="1:12" x14ac:dyDescent="0.25">
      <c r="A21" s="72">
        <v>13</v>
      </c>
      <c r="B21" s="72" t="s">
        <v>848</v>
      </c>
      <c r="C21" s="27" t="s">
        <v>849</v>
      </c>
      <c r="D21" s="41">
        <v>2730.5979970031999</v>
      </c>
      <c r="E21" s="27" t="s">
        <v>850</v>
      </c>
      <c r="F21" s="41">
        <v>2730.5979970031999</v>
      </c>
      <c r="G21" s="27" t="s">
        <v>851</v>
      </c>
      <c r="H21" s="84">
        <v>2730.5979970031999</v>
      </c>
      <c r="I21" s="85"/>
      <c r="J21" s="85"/>
      <c r="K21" s="86"/>
      <c r="L21" s="86"/>
    </row>
    <row r="22" spans="1:12" x14ac:dyDescent="0.25">
      <c r="A22" s="72">
        <v>14</v>
      </c>
      <c r="B22" s="72" t="s">
        <v>852</v>
      </c>
      <c r="C22" s="27" t="s">
        <v>853</v>
      </c>
      <c r="D22" s="41">
        <v>3276.7108024067998</v>
      </c>
      <c r="E22" s="27" t="s">
        <v>854</v>
      </c>
      <c r="F22" s="41">
        <v>3276.7108024067998</v>
      </c>
      <c r="G22" s="27" t="s">
        <v>855</v>
      </c>
      <c r="H22" s="84">
        <v>3276.7108024067998</v>
      </c>
      <c r="I22" s="85"/>
      <c r="J22" s="85"/>
      <c r="K22" s="86"/>
      <c r="L22" s="86"/>
    </row>
    <row r="23" spans="1:12" x14ac:dyDescent="0.25">
      <c r="A23" s="72">
        <v>15</v>
      </c>
      <c r="B23" s="72" t="s">
        <v>856</v>
      </c>
      <c r="C23" s="27" t="s">
        <v>857</v>
      </c>
      <c r="D23" s="41">
        <v>2548.5528463163996</v>
      </c>
      <c r="E23" s="27" t="s">
        <v>858</v>
      </c>
      <c r="F23" s="41">
        <v>2548.5528463163996</v>
      </c>
      <c r="G23" s="27" t="s">
        <v>859</v>
      </c>
      <c r="H23" s="84">
        <v>2548.5528463163996</v>
      </c>
      <c r="I23" s="85"/>
      <c r="J23" s="85"/>
      <c r="K23" s="86"/>
      <c r="L23" s="86"/>
    </row>
    <row r="24" spans="1:12" x14ac:dyDescent="0.25">
      <c r="A24" s="72">
        <v>16</v>
      </c>
      <c r="B24" s="72" t="s">
        <v>860</v>
      </c>
      <c r="C24" s="27" t="s">
        <v>861</v>
      </c>
      <c r="D24" s="41">
        <v>4368.9477365424</v>
      </c>
      <c r="E24" s="27" t="s">
        <v>862</v>
      </c>
      <c r="F24" s="41">
        <v>4368.9477365424</v>
      </c>
      <c r="G24" s="27" t="s">
        <v>863</v>
      </c>
      <c r="H24" s="84">
        <v>4368.9477365424</v>
      </c>
      <c r="I24" s="85"/>
      <c r="J24" s="85"/>
      <c r="K24" s="86"/>
      <c r="L24" s="86"/>
    </row>
    <row r="25" spans="1:12" x14ac:dyDescent="0.25">
      <c r="A25" s="72">
        <v>17</v>
      </c>
      <c r="B25" s="72" t="s">
        <v>864</v>
      </c>
      <c r="C25" s="27" t="s">
        <v>865</v>
      </c>
      <c r="D25" s="41">
        <v>2912.6318243615997</v>
      </c>
      <c r="E25" s="27" t="s">
        <v>866</v>
      </c>
      <c r="F25" s="41">
        <v>2912.6318243615997</v>
      </c>
      <c r="G25" s="27" t="s">
        <v>867</v>
      </c>
      <c r="H25" s="84">
        <v>2912.6318243615997</v>
      </c>
      <c r="I25" s="85"/>
      <c r="J25" s="85"/>
      <c r="K25" s="86"/>
      <c r="L25" s="86"/>
    </row>
    <row r="26" spans="1:12" x14ac:dyDescent="0.25">
      <c r="A26" s="72">
        <v>18</v>
      </c>
      <c r="B26" s="72" t="s">
        <v>868</v>
      </c>
      <c r="C26" s="27" t="s">
        <v>869</v>
      </c>
      <c r="D26" s="41">
        <v>3640.7897804519998</v>
      </c>
      <c r="E26" s="27" t="s">
        <v>870</v>
      </c>
      <c r="F26" s="41">
        <v>3640.7897804519998</v>
      </c>
      <c r="G26" s="80" t="s">
        <v>871</v>
      </c>
      <c r="H26" s="84">
        <v>3640.7897804519998</v>
      </c>
      <c r="I26" s="85"/>
      <c r="J26" s="85"/>
      <c r="K26" s="86"/>
      <c r="L26" s="86"/>
    </row>
    <row r="27" spans="1:12" x14ac:dyDescent="0.25">
      <c r="D27" s="87"/>
      <c r="E27" s="87"/>
      <c r="F27" s="87"/>
      <c r="G27" s="87"/>
      <c r="H27" s="87"/>
      <c r="I27" s="87"/>
      <c r="J27" s="87"/>
      <c r="K27" s="87"/>
      <c r="L27" s="87"/>
    </row>
  </sheetData>
  <mergeCells count="7">
    <mergeCell ref="A5:K5"/>
    <mergeCell ref="G6:H6"/>
    <mergeCell ref="A7:A8"/>
    <mergeCell ref="B7:B8"/>
    <mergeCell ref="C7:D7"/>
    <mergeCell ref="E7:F7"/>
    <mergeCell ref="G7:H7"/>
  </mergeCells>
  <pageMargins left="0.70866141732283472" right="0.70866141732283472" top="0.59055118110236227" bottom="0.23622047244094491" header="0.31496062992125984" footer="0.19685039370078741"/>
  <pageSetup paperSize="9" scale="97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120" zoomScaleNormal="120" zoomScaleSheetLayoutView="130" workbookViewId="0">
      <selection activeCell="K1" sqref="K1:K3"/>
    </sheetView>
  </sheetViews>
  <sheetFormatPr defaultRowHeight="15" x14ac:dyDescent="0.25"/>
  <cols>
    <col min="1" max="1" width="4.5703125" customWidth="1"/>
    <col min="2" max="2" width="33.140625" customWidth="1"/>
    <col min="3" max="3" width="13.42578125" customWidth="1"/>
    <col min="4" max="4" width="10.85546875" customWidth="1"/>
    <col min="5" max="5" width="10.140625" customWidth="1"/>
    <col min="6" max="6" width="11.5703125" customWidth="1"/>
    <col min="8" max="10" width="10.28515625" customWidth="1"/>
    <col min="11" max="11" width="9.85546875" customWidth="1"/>
    <col min="12" max="12" width="34.140625" customWidth="1"/>
  </cols>
  <sheetData>
    <row r="1" spans="1:14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20" t="s">
        <v>720</v>
      </c>
      <c r="L1" s="75"/>
      <c r="M1" s="75"/>
      <c r="N1" s="75"/>
    </row>
    <row r="2" spans="1:14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20" t="s">
        <v>261</v>
      </c>
      <c r="L2" s="75"/>
      <c r="M2" s="75"/>
      <c r="N2" s="75"/>
    </row>
    <row r="3" spans="1:14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20" t="s">
        <v>721</v>
      </c>
      <c r="L3" s="75"/>
      <c r="M3" s="75"/>
      <c r="N3" s="75"/>
    </row>
    <row r="4" spans="1:14" x14ac:dyDescent="0.25">
      <c r="A4" s="88"/>
      <c r="B4" s="89">
        <f>1.07472585</f>
        <v>1.0747258500000001</v>
      </c>
      <c r="C4" s="88"/>
      <c r="D4" s="88"/>
      <c r="E4" s="88"/>
      <c r="F4" s="88"/>
      <c r="G4" s="88"/>
      <c r="H4" s="88"/>
      <c r="I4" s="88"/>
      <c r="J4" s="88"/>
      <c r="K4" s="88"/>
    </row>
    <row r="5" spans="1:14" ht="33" customHeight="1" x14ac:dyDescent="0.25">
      <c r="A5" s="267" t="s">
        <v>874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76"/>
    </row>
    <row r="6" spans="1:14" ht="21.75" customHeight="1" x14ac:dyDescent="0.25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76"/>
    </row>
    <row r="7" spans="1:14" ht="24" customHeight="1" x14ac:dyDescent="0.25">
      <c r="A7" s="78"/>
      <c r="B7" s="78"/>
      <c r="C7" s="78"/>
      <c r="D7" s="78"/>
      <c r="E7" s="78"/>
      <c r="F7" s="78"/>
      <c r="G7" s="268" t="s">
        <v>875</v>
      </c>
      <c r="H7" s="268"/>
      <c r="I7" s="78"/>
      <c r="J7" s="78"/>
      <c r="K7" s="78"/>
      <c r="L7" s="76"/>
    </row>
    <row r="8" spans="1:14" ht="45" customHeight="1" x14ac:dyDescent="0.25">
      <c r="A8" s="269" t="s">
        <v>795</v>
      </c>
      <c r="B8" s="269" t="s">
        <v>796</v>
      </c>
      <c r="C8" s="270" t="s">
        <v>797</v>
      </c>
      <c r="D8" s="270"/>
      <c r="E8" s="270" t="s">
        <v>798</v>
      </c>
      <c r="F8" s="270"/>
      <c r="G8" s="270" t="s">
        <v>799</v>
      </c>
      <c r="H8" s="270"/>
      <c r="I8" s="79"/>
      <c r="J8" s="79"/>
    </row>
    <row r="9" spans="1:14" x14ac:dyDescent="0.25">
      <c r="A9" s="269"/>
      <c r="B9" s="269"/>
      <c r="C9" s="80" t="s">
        <v>2</v>
      </c>
      <c r="D9" s="81" t="s">
        <v>541</v>
      </c>
      <c r="E9" s="80" t="s">
        <v>2</v>
      </c>
      <c r="F9" s="81" t="s">
        <v>541</v>
      </c>
      <c r="G9" s="80" t="s">
        <v>2</v>
      </c>
      <c r="H9" s="81" t="s">
        <v>541</v>
      </c>
      <c r="I9" s="82"/>
      <c r="J9" s="82"/>
      <c r="K9" s="82"/>
      <c r="L9" s="83"/>
    </row>
    <row r="10" spans="1:14" x14ac:dyDescent="0.25">
      <c r="A10" s="72">
        <v>1</v>
      </c>
      <c r="B10" s="72" t="s">
        <v>800</v>
      </c>
      <c r="C10" s="27" t="s">
        <v>801</v>
      </c>
      <c r="D10" s="41">
        <v>2073.3396153030003</v>
      </c>
      <c r="E10" s="27" t="s">
        <v>802</v>
      </c>
      <c r="F10" s="41">
        <v>2073.3396153030003</v>
      </c>
      <c r="G10" s="27" t="s">
        <v>803</v>
      </c>
      <c r="H10" s="91">
        <v>2073.3396153030003</v>
      </c>
      <c r="I10" s="85"/>
      <c r="J10" s="85"/>
      <c r="K10" s="86"/>
      <c r="L10" s="86"/>
    </row>
    <row r="11" spans="1:14" x14ac:dyDescent="0.25">
      <c r="A11" s="72">
        <v>2</v>
      </c>
      <c r="B11" s="72" t="s">
        <v>804</v>
      </c>
      <c r="C11" s="27" t="s">
        <v>805</v>
      </c>
      <c r="D11" s="41">
        <v>3455.5660255050007</v>
      </c>
      <c r="E11" s="27" t="s">
        <v>806</v>
      </c>
      <c r="F11" s="41">
        <v>3455.5660255050007</v>
      </c>
      <c r="G11" s="27" t="s">
        <v>807</v>
      </c>
      <c r="H11" s="91">
        <v>3455.5660255050007</v>
      </c>
      <c r="I11" s="85"/>
      <c r="J11" s="85"/>
      <c r="K11" s="86"/>
      <c r="L11" s="86"/>
    </row>
    <row r="12" spans="1:14" x14ac:dyDescent="0.25">
      <c r="A12" s="72">
        <v>3</v>
      </c>
      <c r="B12" s="72" t="s">
        <v>808</v>
      </c>
      <c r="C12" s="27" t="s">
        <v>809</v>
      </c>
      <c r="D12" s="41">
        <v>3455.5660255050007</v>
      </c>
      <c r="E12" s="27" t="s">
        <v>810</v>
      </c>
      <c r="F12" s="41">
        <v>3455.5660255050007</v>
      </c>
      <c r="G12" s="27" t="s">
        <v>811</v>
      </c>
      <c r="H12" s="91">
        <v>3455.5660255050007</v>
      </c>
      <c r="I12" s="85"/>
      <c r="J12" s="85"/>
      <c r="K12" s="86"/>
      <c r="L12" s="86"/>
    </row>
    <row r="13" spans="1:14" x14ac:dyDescent="0.25">
      <c r="A13" s="72">
        <v>4</v>
      </c>
      <c r="B13" s="72" t="s">
        <v>812</v>
      </c>
      <c r="C13" s="27" t="s">
        <v>813</v>
      </c>
      <c r="D13" s="41">
        <v>3455.5660255050007</v>
      </c>
      <c r="E13" s="27" t="s">
        <v>814</v>
      </c>
      <c r="F13" s="41">
        <v>3455.5660255050007</v>
      </c>
      <c r="G13" s="27" t="s">
        <v>815</v>
      </c>
      <c r="H13" s="91">
        <v>3455.5660255050007</v>
      </c>
      <c r="I13" s="85"/>
      <c r="J13" s="85"/>
      <c r="K13" s="86"/>
      <c r="L13" s="86"/>
    </row>
    <row r="14" spans="1:14" x14ac:dyDescent="0.25">
      <c r="A14" s="72">
        <v>5</v>
      </c>
      <c r="B14" s="72" t="s">
        <v>816</v>
      </c>
      <c r="C14" s="27" t="s">
        <v>817</v>
      </c>
      <c r="D14" s="41">
        <v>3455.5660255050007</v>
      </c>
      <c r="E14" s="27" t="s">
        <v>818</v>
      </c>
      <c r="F14" s="41">
        <v>3455.5660255050007</v>
      </c>
      <c r="G14" s="27" t="s">
        <v>819</v>
      </c>
      <c r="H14" s="91">
        <v>3455.5660255050007</v>
      </c>
      <c r="I14" s="85"/>
      <c r="J14" s="85"/>
      <c r="K14" s="86"/>
      <c r="L14" s="86"/>
    </row>
    <row r="15" spans="1:14" x14ac:dyDescent="0.25">
      <c r="A15" s="72">
        <v>6</v>
      </c>
      <c r="B15" s="72" t="s">
        <v>820</v>
      </c>
      <c r="C15" s="27" t="s">
        <v>821</v>
      </c>
      <c r="D15" s="41">
        <v>3282.7930978590002</v>
      </c>
      <c r="E15" s="27" t="s">
        <v>822</v>
      </c>
      <c r="F15" s="41">
        <v>3282.7930978590002</v>
      </c>
      <c r="G15" s="27" t="s">
        <v>823</v>
      </c>
      <c r="H15" s="91">
        <v>3282.7930978590002</v>
      </c>
      <c r="I15" s="85"/>
      <c r="J15" s="85"/>
      <c r="K15" s="86"/>
      <c r="L15" s="86"/>
    </row>
    <row r="16" spans="1:14" x14ac:dyDescent="0.25">
      <c r="A16" s="72">
        <v>7</v>
      </c>
      <c r="B16" s="72" t="s">
        <v>824</v>
      </c>
      <c r="C16" s="27" t="s">
        <v>825</v>
      </c>
      <c r="D16" s="41">
        <v>3110.0094229545002</v>
      </c>
      <c r="E16" s="27" t="s">
        <v>826</v>
      </c>
      <c r="F16" s="41">
        <v>3110.0094229545002</v>
      </c>
      <c r="G16" s="27" t="s">
        <v>827</v>
      </c>
      <c r="H16" s="91">
        <v>3110.0094229545002</v>
      </c>
      <c r="I16" s="85"/>
      <c r="J16" s="85"/>
      <c r="K16" s="86"/>
      <c r="L16" s="86"/>
    </row>
    <row r="17" spans="1:12" x14ac:dyDescent="0.25">
      <c r="A17" s="72">
        <v>8</v>
      </c>
      <c r="B17" s="72" t="s">
        <v>828</v>
      </c>
      <c r="C17" s="27" t="s">
        <v>829</v>
      </c>
      <c r="D17" s="41">
        <v>4043.0111751150002</v>
      </c>
      <c r="E17" s="27" t="s">
        <v>830</v>
      </c>
      <c r="F17" s="41">
        <v>4043.0111751150002</v>
      </c>
      <c r="G17" s="27" t="s">
        <v>831</v>
      </c>
      <c r="H17" s="91">
        <v>4043.0111751150002</v>
      </c>
      <c r="I17" s="85"/>
      <c r="J17" s="85"/>
      <c r="K17" s="86"/>
      <c r="L17" s="86"/>
    </row>
    <row r="18" spans="1:12" x14ac:dyDescent="0.25">
      <c r="A18" s="72">
        <v>9</v>
      </c>
      <c r="B18" s="72" t="s">
        <v>832</v>
      </c>
      <c r="C18" s="27" t="s">
        <v>833</v>
      </c>
      <c r="D18" s="41">
        <v>2764.4528204039998</v>
      </c>
      <c r="E18" s="27" t="s">
        <v>834</v>
      </c>
      <c r="F18" s="41">
        <v>2764.4528204039998</v>
      </c>
      <c r="G18" s="27" t="s">
        <v>835</v>
      </c>
      <c r="H18" s="91">
        <v>2764.4528204039998</v>
      </c>
      <c r="I18" s="85"/>
      <c r="J18" s="85"/>
      <c r="K18" s="86"/>
      <c r="L18" s="86"/>
    </row>
    <row r="19" spans="1:12" x14ac:dyDescent="0.25">
      <c r="A19" s="72">
        <v>10</v>
      </c>
      <c r="B19" s="72" t="s">
        <v>836</v>
      </c>
      <c r="C19" s="27" t="s">
        <v>837</v>
      </c>
      <c r="D19" s="41">
        <v>2937.2364953085007</v>
      </c>
      <c r="E19" s="27" t="s">
        <v>838</v>
      </c>
      <c r="F19" s="41">
        <v>2937.2364953085007</v>
      </c>
      <c r="G19" s="27" t="s">
        <v>839</v>
      </c>
      <c r="H19" s="91">
        <v>2937.2364953085007</v>
      </c>
      <c r="I19" s="85"/>
      <c r="J19" s="85"/>
      <c r="K19" s="86"/>
      <c r="L19" s="86"/>
    </row>
    <row r="20" spans="1:12" x14ac:dyDescent="0.25">
      <c r="A20" s="72">
        <v>11</v>
      </c>
      <c r="B20" s="72" t="s">
        <v>840</v>
      </c>
      <c r="C20" s="27" t="s">
        <v>841</v>
      </c>
      <c r="D20" s="41">
        <v>4077.5636111925005</v>
      </c>
      <c r="E20" s="27" t="s">
        <v>842</v>
      </c>
      <c r="F20" s="41">
        <v>4077.5636111925005</v>
      </c>
      <c r="G20" s="27" t="s">
        <v>843</v>
      </c>
      <c r="H20" s="91">
        <v>4077.5636111925005</v>
      </c>
      <c r="I20" s="85"/>
      <c r="J20" s="85"/>
      <c r="K20" s="86"/>
      <c r="L20" s="86"/>
    </row>
    <row r="21" spans="1:12" x14ac:dyDescent="0.25">
      <c r="A21" s="72">
        <v>12</v>
      </c>
      <c r="B21" s="72" t="s">
        <v>844</v>
      </c>
      <c r="C21" s="27" t="s">
        <v>845</v>
      </c>
      <c r="D21" s="41">
        <v>3973.9063029600002</v>
      </c>
      <c r="E21" s="27" t="s">
        <v>846</v>
      </c>
      <c r="F21" s="41">
        <v>3973.9063029600002</v>
      </c>
      <c r="G21" s="27" t="s">
        <v>847</v>
      </c>
      <c r="H21" s="91">
        <v>3973.9063029600002</v>
      </c>
      <c r="I21" s="85"/>
      <c r="J21" s="85"/>
      <c r="K21" s="86"/>
      <c r="L21" s="86"/>
    </row>
    <row r="22" spans="1:12" x14ac:dyDescent="0.25">
      <c r="A22" s="72">
        <v>13</v>
      </c>
      <c r="B22" s="72" t="s">
        <v>848</v>
      </c>
      <c r="C22" s="27" t="s">
        <v>849</v>
      </c>
      <c r="D22" s="41">
        <v>2591.6798927580003</v>
      </c>
      <c r="E22" s="27" t="s">
        <v>850</v>
      </c>
      <c r="F22" s="41">
        <v>2591.6798927580003</v>
      </c>
      <c r="G22" s="27" t="s">
        <v>851</v>
      </c>
      <c r="H22" s="91">
        <v>2591.6798927580003</v>
      </c>
      <c r="I22" s="85"/>
      <c r="J22" s="85"/>
      <c r="K22" s="86"/>
      <c r="L22" s="86"/>
    </row>
    <row r="23" spans="1:12" x14ac:dyDescent="0.25">
      <c r="A23" s="72">
        <v>14</v>
      </c>
      <c r="B23" s="72" t="s">
        <v>852</v>
      </c>
      <c r="C23" s="27" t="s">
        <v>853</v>
      </c>
      <c r="D23" s="41">
        <v>3110.0094229545002</v>
      </c>
      <c r="E23" s="27" t="s">
        <v>854</v>
      </c>
      <c r="F23" s="41">
        <v>3110.0094229545002</v>
      </c>
      <c r="G23" s="27" t="s">
        <v>855</v>
      </c>
      <c r="H23" s="91">
        <v>3110.0094229545002</v>
      </c>
      <c r="I23" s="85"/>
      <c r="J23" s="85"/>
      <c r="K23" s="86"/>
      <c r="L23" s="86"/>
    </row>
    <row r="24" spans="1:12" x14ac:dyDescent="0.25">
      <c r="A24" s="72">
        <v>15</v>
      </c>
      <c r="B24" s="72" t="s">
        <v>856</v>
      </c>
      <c r="C24" s="27" t="s">
        <v>857</v>
      </c>
      <c r="D24" s="41">
        <v>2418.8962178535003</v>
      </c>
      <c r="E24" s="27" t="s">
        <v>858</v>
      </c>
      <c r="F24" s="41">
        <v>2418.8962178535003</v>
      </c>
      <c r="G24" s="27" t="s">
        <v>859</v>
      </c>
      <c r="H24" s="91">
        <v>2418.8962178535003</v>
      </c>
      <c r="I24" s="85"/>
      <c r="J24" s="85"/>
      <c r="K24" s="86"/>
      <c r="L24" s="86"/>
    </row>
    <row r="25" spans="1:12" x14ac:dyDescent="0.25">
      <c r="A25" s="72">
        <v>16</v>
      </c>
      <c r="B25" s="72" t="s">
        <v>860</v>
      </c>
      <c r="C25" s="27" t="s">
        <v>861</v>
      </c>
      <c r="D25" s="41">
        <v>4146.6792306060006</v>
      </c>
      <c r="E25" s="27" t="s">
        <v>862</v>
      </c>
      <c r="F25" s="41">
        <v>4146.6792306060006</v>
      </c>
      <c r="G25" s="27" t="s">
        <v>863</v>
      </c>
      <c r="H25" s="91">
        <v>4146.6792306060006</v>
      </c>
      <c r="I25" s="85"/>
      <c r="J25" s="85"/>
      <c r="K25" s="86"/>
      <c r="L25" s="86"/>
    </row>
    <row r="26" spans="1:12" x14ac:dyDescent="0.25">
      <c r="A26" s="72">
        <v>17</v>
      </c>
      <c r="B26" s="72" t="s">
        <v>864</v>
      </c>
      <c r="C26" s="27" t="s">
        <v>865</v>
      </c>
      <c r="D26" s="41">
        <v>2764.4528204039998</v>
      </c>
      <c r="E26" s="27" t="s">
        <v>866</v>
      </c>
      <c r="F26" s="41">
        <v>2764.4528204039998</v>
      </c>
      <c r="G26" s="27" t="s">
        <v>867</v>
      </c>
      <c r="H26" s="91">
        <v>2764.4528204039998</v>
      </c>
      <c r="I26" s="85"/>
      <c r="J26" s="85"/>
      <c r="K26" s="86"/>
      <c r="L26" s="86"/>
    </row>
    <row r="27" spans="1:12" x14ac:dyDescent="0.25">
      <c r="A27" s="72">
        <v>18</v>
      </c>
      <c r="B27" s="72" t="s">
        <v>868</v>
      </c>
      <c r="C27" s="27" t="s">
        <v>869</v>
      </c>
      <c r="D27" s="41">
        <v>3455.5660255050007</v>
      </c>
      <c r="E27" s="27" t="s">
        <v>870</v>
      </c>
      <c r="F27" s="41">
        <v>3455.5660255050007</v>
      </c>
      <c r="G27" s="80" t="s">
        <v>871</v>
      </c>
      <c r="H27" s="91">
        <v>3455.5660255050007</v>
      </c>
      <c r="I27" s="85"/>
      <c r="J27" s="85"/>
      <c r="K27" s="86"/>
      <c r="L27" s="86"/>
    </row>
    <row r="28" spans="1:12" x14ac:dyDescent="0.25">
      <c r="D28" s="87"/>
      <c r="E28" s="87"/>
      <c r="F28" s="87"/>
      <c r="G28" s="87"/>
      <c r="H28" s="87"/>
      <c r="I28" s="87"/>
      <c r="J28" s="87"/>
      <c r="K28" s="87"/>
      <c r="L28" s="87"/>
    </row>
  </sheetData>
  <mergeCells count="7">
    <mergeCell ref="A5:K6"/>
    <mergeCell ref="G7:H7"/>
    <mergeCell ref="A8:A9"/>
    <mergeCell ref="B8:B9"/>
    <mergeCell ref="C8:D8"/>
    <mergeCell ref="E8:F8"/>
    <mergeCell ref="G8:H8"/>
  </mergeCells>
  <pageMargins left="0.70866141732283472" right="0.70866141732283472" top="0.59055118110236227" bottom="0.23622047244094491" header="0.31496062992125984" footer="0.19685039370078741"/>
  <pageSetup paperSize="9" scale="97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90" zoomScaleNormal="90" zoomScaleSheetLayoutView="130" workbookViewId="0">
      <selection activeCell="H17" sqref="H17"/>
    </sheetView>
  </sheetViews>
  <sheetFormatPr defaultRowHeight="15" x14ac:dyDescent="0.25"/>
  <cols>
    <col min="1" max="1" width="4.5703125" customWidth="1"/>
    <col min="2" max="2" width="33.140625" customWidth="1"/>
    <col min="3" max="3" width="13.42578125" customWidth="1"/>
    <col min="4" max="4" width="10.85546875" customWidth="1"/>
    <col min="5" max="5" width="10.140625" customWidth="1"/>
    <col min="6" max="6" width="11.5703125" customWidth="1"/>
    <col min="8" max="10" width="10.28515625" customWidth="1"/>
    <col min="11" max="11" width="9.85546875" customWidth="1"/>
    <col min="12" max="12" width="34.140625" customWidth="1"/>
  </cols>
  <sheetData>
    <row r="1" spans="1:14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20" t="s">
        <v>720</v>
      </c>
      <c r="L1" s="75"/>
      <c r="M1" s="75"/>
      <c r="N1" s="75"/>
    </row>
    <row r="2" spans="1:14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20" t="s">
        <v>261</v>
      </c>
      <c r="L2" s="75"/>
      <c r="M2" s="75"/>
      <c r="N2" s="75"/>
    </row>
    <row r="3" spans="1:14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20" t="s">
        <v>721</v>
      </c>
      <c r="L3" s="75"/>
      <c r="M3" s="75"/>
      <c r="N3" s="75"/>
    </row>
    <row r="4" spans="1:14" x14ac:dyDescent="0.25">
      <c r="A4" s="88"/>
      <c r="B4" s="89">
        <v>1.10089843</v>
      </c>
      <c r="C4" s="88"/>
      <c r="D4" s="88"/>
      <c r="E4" s="88"/>
      <c r="F4" s="88"/>
      <c r="G4" s="88"/>
      <c r="H4" s="88"/>
      <c r="I4" s="88"/>
      <c r="J4" s="88"/>
      <c r="K4" s="88"/>
    </row>
    <row r="5" spans="1:14" ht="33" customHeight="1" x14ac:dyDescent="0.25">
      <c r="A5" s="267" t="s">
        <v>876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76"/>
    </row>
    <row r="6" spans="1:14" ht="21.75" customHeight="1" x14ac:dyDescent="0.25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76"/>
    </row>
    <row r="7" spans="1:14" ht="24.75" customHeight="1" x14ac:dyDescent="0.25">
      <c r="A7" s="78"/>
      <c r="B7" s="78"/>
      <c r="C7" s="78"/>
      <c r="D7" s="78"/>
      <c r="E7" s="78"/>
      <c r="F7" s="78"/>
      <c r="G7" s="268" t="s">
        <v>877</v>
      </c>
      <c r="H7" s="268"/>
      <c r="I7" s="78"/>
      <c r="J7" s="78"/>
      <c r="K7" s="78"/>
      <c r="L7" s="76"/>
    </row>
    <row r="8" spans="1:14" ht="45" customHeight="1" x14ac:dyDescent="0.25">
      <c r="A8" s="269" t="s">
        <v>795</v>
      </c>
      <c r="B8" s="269" t="s">
        <v>796</v>
      </c>
      <c r="C8" s="270" t="s">
        <v>797</v>
      </c>
      <c r="D8" s="270"/>
      <c r="E8" s="270" t="s">
        <v>798</v>
      </c>
      <c r="F8" s="270"/>
      <c r="G8" s="270" t="s">
        <v>799</v>
      </c>
      <c r="H8" s="270"/>
      <c r="I8" s="79"/>
      <c r="J8" s="79"/>
    </row>
    <row r="9" spans="1:14" x14ac:dyDescent="0.25">
      <c r="A9" s="269"/>
      <c r="B9" s="269"/>
      <c r="C9" s="80" t="s">
        <v>2</v>
      </c>
      <c r="D9" s="81" t="s">
        <v>541</v>
      </c>
      <c r="E9" s="80" t="s">
        <v>2</v>
      </c>
      <c r="F9" s="81" t="s">
        <v>541</v>
      </c>
      <c r="G9" s="80" t="s">
        <v>2</v>
      </c>
      <c r="H9" s="81" t="s">
        <v>541</v>
      </c>
      <c r="I9" s="82"/>
      <c r="J9" s="82"/>
      <c r="K9" s="82"/>
      <c r="L9" s="83"/>
    </row>
    <row r="10" spans="1:14" x14ac:dyDescent="0.25">
      <c r="A10" s="72">
        <v>1</v>
      </c>
      <c r="B10" s="72" t="s">
        <v>800</v>
      </c>
      <c r="C10" s="27" t="s">
        <v>801</v>
      </c>
      <c r="D10" s="41">
        <v>2123.8312331873999</v>
      </c>
      <c r="E10" s="27" t="s">
        <v>802</v>
      </c>
      <c r="F10" s="41">
        <v>2123.8312331873999</v>
      </c>
      <c r="G10" s="27" t="s">
        <v>803</v>
      </c>
      <c r="H10" s="84">
        <v>2123.8312331873999</v>
      </c>
      <c r="I10" s="85"/>
      <c r="J10" s="85"/>
      <c r="K10" s="86"/>
      <c r="L10" s="86"/>
    </row>
    <row r="11" spans="1:14" x14ac:dyDescent="0.25">
      <c r="A11" s="72">
        <v>2</v>
      </c>
      <c r="B11" s="72" t="s">
        <v>804</v>
      </c>
      <c r="C11" s="27" t="s">
        <v>805</v>
      </c>
      <c r="D11" s="41">
        <v>3539.7187219790003</v>
      </c>
      <c r="E11" s="27" t="s">
        <v>806</v>
      </c>
      <c r="F11" s="41">
        <v>3539.7187219790003</v>
      </c>
      <c r="G11" s="27" t="s">
        <v>807</v>
      </c>
      <c r="H11" s="84">
        <v>3539.7187219790003</v>
      </c>
      <c r="I11" s="85"/>
      <c r="J11" s="85"/>
      <c r="K11" s="86"/>
      <c r="L11" s="86"/>
    </row>
    <row r="12" spans="1:14" x14ac:dyDescent="0.25">
      <c r="A12" s="72">
        <v>3</v>
      </c>
      <c r="B12" s="72" t="s">
        <v>808</v>
      </c>
      <c r="C12" s="27" t="s">
        <v>809</v>
      </c>
      <c r="D12" s="41">
        <v>3539.7187219790003</v>
      </c>
      <c r="E12" s="27" t="s">
        <v>810</v>
      </c>
      <c r="F12" s="41">
        <v>3539.7187219790003</v>
      </c>
      <c r="G12" s="27" t="s">
        <v>811</v>
      </c>
      <c r="H12" s="84">
        <v>3539.7187219790003</v>
      </c>
      <c r="I12" s="85"/>
      <c r="J12" s="85"/>
      <c r="K12" s="86"/>
      <c r="L12" s="86"/>
    </row>
    <row r="13" spans="1:14" x14ac:dyDescent="0.25">
      <c r="A13" s="72">
        <v>4</v>
      </c>
      <c r="B13" s="72" t="s">
        <v>812</v>
      </c>
      <c r="C13" s="27" t="s">
        <v>813</v>
      </c>
      <c r="D13" s="41">
        <v>3539.7187219790003</v>
      </c>
      <c r="E13" s="27" t="s">
        <v>814</v>
      </c>
      <c r="F13" s="41">
        <v>3539.7187219790003</v>
      </c>
      <c r="G13" s="27" t="s">
        <v>815</v>
      </c>
      <c r="H13" s="84">
        <v>3539.7187219790003</v>
      </c>
      <c r="I13" s="85"/>
      <c r="J13" s="85"/>
      <c r="K13" s="86"/>
      <c r="L13" s="86"/>
    </row>
    <row r="14" spans="1:14" x14ac:dyDescent="0.25">
      <c r="A14" s="72">
        <v>5</v>
      </c>
      <c r="B14" s="72" t="s">
        <v>816</v>
      </c>
      <c r="C14" s="27" t="s">
        <v>817</v>
      </c>
      <c r="D14" s="41">
        <v>3539.7187219790003</v>
      </c>
      <c r="E14" s="27" t="s">
        <v>818</v>
      </c>
      <c r="F14" s="41">
        <v>3539.7187219790003</v>
      </c>
      <c r="G14" s="27" t="s">
        <v>819</v>
      </c>
      <c r="H14" s="84">
        <v>3539.7187219790003</v>
      </c>
      <c r="I14" s="85"/>
      <c r="J14" s="85"/>
      <c r="K14" s="86"/>
      <c r="L14" s="86"/>
    </row>
    <row r="15" spans="1:14" x14ac:dyDescent="0.25">
      <c r="A15" s="72">
        <v>6</v>
      </c>
      <c r="B15" s="72" t="s">
        <v>820</v>
      </c>
      <c r="C15" s="27" t="s">
        <v>821</v>
      </c>
      <c r="D15" s="41">
        <v>3362.7382903722</v>
      </c>
      <c r="E15" s="27" t="s">
        <v>822</v>
      </c>
      <c r="F15" s="41">
        <v>3362.7382903722</v>
      </c>
      <c r="G15" s="27" t="s">
        <v>823</v>
      </c>
      <c r="H15" s="84">
        <v>3362.7382903722</v>
      </c>
      <c r="I15" s="85"/>
      <c r="J15" s="85"/>
      <c r="K15" s="86"/>
      <c r="L15" s="86"/>
    </row>
    <row r="16" spans="1:14" x14ac:dyDescent="0.25">
      <c r="A16" s="72">
        <v>7</v>
      </c>
      <c r="B16" s="72" t="s">
        <v>824</v>
      </c>
      <c r="C16" s="27" t="s">
        <v>825</v>
      </c>
      <c r="D16" s="41">
        <v>3185.7468497811001</v>
      </c>
      <c r="E16" s="27" t="s">
        <v>826</v>
      </c>
      <c r="F16" s="41">
        <v>3185.7468497811001</v>
      </c>
      <c r="G16" s="27" t="s">
        <v>827</v>
      </c>
      <c r="H16" s="84">
        <v>3185.7468497811001</v>
      </c>
      <c r="I16" s="85"/>
      <c r="J16" s="85"/>
      <c r="K16" s="86"/>
      <c r="L16" s="86"/>
    </row>
    <row r="17" spans="1:12" x14ac:dyDescent="0.25">
      <c r="A17" s="72">
        <v>8</v>
      </c>
      <c r="B17" s="72" t="s">
        <v>828</v>
      </c>
      <c r="C17" s="27" t="s">
        <v>829</v>
      </c>
      <c r="D17" s="41">
        <v>4141.469803817</v>
      </c>
      <c r="E17" s="27" t="s">
        <v>830</v>
      </c>
      <c r="F17" s="41">
        <v>4141.469803817</v>
      </c>
      <c r="G17" s="27" t="s">
        <v>831</v>
      </c>
      <c r="H17" s="84">
        <v>4141.469803817</v>
      </c>
      <c r="I17" s="85"/>
      <c r="J17" s="85"/>
      <c r="K17" s="86"/>
      <c r="L17" s="86"/>
    </row>
    <row r="18" spans="1:12" x14ac:dyDescent="0.25">
      <c r="A18" s="72">
        <v>9</v>
      </c>
      <c r="B18" s="72" t="s">
        <v>832</v>
      </c>
      <c r="C18" s="27" t="s">
        <v>833</v>
      </c>
      <c r="D18" s="41">
        <v>2831.7749775831999</v>
      </c>
      <c r="E18" s="27" t="s">
        <v>834</v>
      </c>
      <c r="F18" s="41">
        <v>2831.7749775831999</v>
      </c>
      <c r="G18" s="27" t="s">
        <v>835</v>
      </c>
      <c r="H18" s="84">
        <v>2831.7749775831999</v>
      </c>
      <c r="I18" s="85"/>
      <c r="J18" s="85"/>
      <c r="K18" s="86"/>
      <c r="L18" s="86"/>
    </row>
    <row r="19" spans="1:12" x14ac:dyDescent="0.25">
      <c r="A19" s="72">
        <v>10</v>
      </c>
      <c r="B19" s="72" t="s">
        <v>836</v>
      </c>
      <c r="C19" s="27" t="s">
        <v>837</v>
      </c>
      <c r="D19" s="41">
        <v>3008.7664181743003</v>
      </c>
      <c r="E19" s="27" t="s">
        <v>838</v>
      </c>
      <c r="F19" s="41">
        <v>3008.7664181743003</v>
      </c>
      <c r="G19" s="27" t="s">
        <v>839</v>
      </c>
      <c r="H19" s="84">
        <v>3008.7664181743003</v>
      </c>
      <c r="I19" s="85"/>
      <c r="J19" s="85"/>
      <c r="K19" s="86"/>
      <c r="L19" s="86"/>
    </row>
    <row r="20" spans="1:12" x14ac:dyDescent="0.25">
      <c r="A20" s="72">
        <v>11</v>
      </c>
      <c r="B20" s="72" t="s">
        <v>840</v>
      </c>
      <c r="C20" s="27" t="s">
        <v>841</v>
      </c>
      <c r="D20" s="41">
        <v>4176.8636883415002</v>
      </c>
      <c r="E20" s="27" t="s">
        <v>842</v>
      </c>
      <c r="F20" s="41">
        <v>4176.8636883415002</v>
      </c>
      <c r="G20" s="27" t="s">
        <v>843</v>
      </c>
      <c r="H20" s="84">
        <v>4176.8636883415002</v>
      </c>
      <c r="I20" s="85"/>
      <c r="J20" s="85"/>
      <c r="K20" s="86"/>
      <c r="L20" s="86"/>
    </row>
    <row r="21" spans="1:12" x14ac:dyDescent="0.25">
      <c r="A21" s="72">
        <v>12</v>
      </c>
      <c r="B21" s="72" t="s">
        <v>844</v>
      </c>
      <c r="C21" s="27" t="s">
        <v>845</v>
      </c>
      <c r="D21" s="41">
        <v>4070.682034768</v>
      </c>
      <c r="E21" s="27" t="s">
        <v>846</v>
      </c>
      <c r="F21" s="41">
        <v>4070.682034768</v>
      </c>
      <c r="G21" s="27" t="s">
        <v>847</v>
      </c>
      <c r="H21" s="84">
        <v>4070.682034768</v>
      </c>
      <c r="I21" s="85"/>
      <c r="J21" s="85"/>
      <c r="K21" s="86"/>
      <c r="L21" s="86"/>
    </row>
    <row r="22" spans="1:12" x14ac:dyDescent="0.25">
      <c r="A22" s="72">
        <v>13</v>
      </c>
      <c r="B22" s="72" t="s">
        <v>848</v>
      </c>
      <c r="C22" s="27" t="s">
        <v>849</v>
      </c>
      <c r="D22" s="41">
        <v>2654.7945459764001</v>
      </c>
      <c r="E22" s="27" t="s">
        <v>850</v>
      </c>
      <c r="F22" s="41">
        <v>2654.7945459764001</v>
      </c>
      <c r="G22" s="27" t="s">
        <v>851</v>
      </c>
      <c r="H22" s="84">
        <v>2654.7945459764001</v>
      </c>
      <c r="I22" s="85"/>
      <c r="J22" s="85"/>
      <c r="K22" s="86"/>
      <c r="L22" s="86"/>
    </row>
    <row r="23" spans="1:12" x14ac:dyDescent="0.25">
      <c r="A23" s="72">
        <v>14</v>
      </c>
      <c r="B23" s="72" t="s">
        <v>852</v>
      </c>
      <c r="C23" s="27" t="s">
        <v>853</v>
      </c>
      <c r="D23" s="41">
        <v>3185.7468497811001</v>
      </c>
      <c r="E23" s="27" t="s">
        <v>854</v>
      </c>
      <c r="F23" s="41">
        <v>3185.7468497811001</v>
      </c>
      <c r="G23" s="27" t="s">
        <v>855</v>
      </c>
      <c r="H23" s="84">
        <v>3185.7468497811001</v>
      </c>
      <c r="I23" s="85"/>
      <c r="J23" s="85"/>
      <c r="K23" s="86"/>
      <c r="L23" s="86"/>
    </row>
    <row r="24" spans="1:12" x14ac:dyDescent="0.25">
      <c r="A24" s="72">
        <v>15</v>
      </c>
      <c r="B24" s="72" t="s">
        <v>856</v>
      </c>
      <c r="C24" s="27" t="s">
        <v>857</v>
      </c>
      <c r="D24" s="41">
        <v>2477.8031053853001</v>
      </c>
      <c r="E24" s="27" t="s">
        <v>858</v>
      </c>
      <c r="F24" s="41">
        <v>2477.8031053853001</v>
      </c>
      <c r="G24" s="27" t="s">
        <v>859</v>
      </c>
      <c r="H24" s="84">
        <v>2477.8031053853001</v>
      </c>
      <c r="I24" s="85"/>
      <c r="J24" s="85"/>
      <c r="K24" s="86"/>
      <c r="L24" s="86"/>
    </row>
    <row r="25" spans="1:12" x14ac:dyDescent="0.25">
      <c r="A25" s="72">
        <v>16</v>
      </c>
      <c r="B25" s="72" t="s">
        <v>860</v>
      </c>
      <c r="C25" s="27" t="s">
        <v>861</v>
      </c>
      <c r="D25" s="41">
        <v>4247.6624663747998</v>
      </c>
      <c r="E25" s="27" t="s">
        <v>862</v>
      </c>
      <c r="F25" s="41">
        <v>4247.6624663747998</v>
      </c>
      <c r="G25" s="27" t="s">
        <v>863</v>
      </c>
      <c r="H25" s="84">
        <v>4247.6624663747998</v>
      </c>
      <c r="I25" s="85"/>
      <c r="J25" s="85"/>
      <c r="K25" s="86"/>
      <c r="L25" s="86"/>
    </row>
    <row r="26" spans="1:12" x14ac:dyDescent="0.25">
      <c r="A26" s="72">
        <v>17</v>
      </c>
      <c r="B26" s="72" t="s">
        <v>864</v>
      </c>
      <c r="C26" s="27" t="s">
        <v>865</v>
      </c>
      <c r="D26" s="41">
        <v>2831.7749775831999</v>
      </c>
      <c r="E26" s="27" t="s">
        <v>866</v>
      </c>
      <c r="F26" s="41">
        <v>2831.7749775831999</v>
      </c>
      <c r="G26" s="27" t="s">
        <v>867</v>
      </c>
      <c r="H26" s="84">
        <v>2831.7749775831999</v>
      </c>
      <c r="I26" s="85"/>
      <c r="J26" s="85"/>
      <c r="K26" s="86"/>
      <c r="L26" s="86"/>
    </row>
    <row r="27" spans="1:12" x14ac:dyDescent="0.25">
      <c r="A27" s="72">
        <v>18</v>
      </c>
      <c r="B27" s="72" t="s">
        <v>868</v>
      </c>
      <c r="C27" s="27" t="s">
        <v>869</v>
      </c>
      <c r="D27" s="41">
        <v>3539.7187219790003</v>
      </c>
      <c r="E27" s="27" t="s">
        <v>870</v>
      </c>
      <c r="F27" s="41">
        <v>3539.7187219790003</v>
      </c>
      <c r="G27" s="80" t="s">
        <v>871</v>
      </c>
      <c r="H27" s="84">
        <v>3539.7187219790003</v>
      </c>
      <c r="I27" s="85"/>
      <c r="J27" s="85"/>
      <c r="K27" s="86"/>
      <c r="L27" s="86"/>
    </row>
    <row r="28" spans="1:12" x14ac:dyDescent="0.25">
      <c r="D28" s="87"/>
      <c r="E28" s="87"/>
      <c r="F28" s="87"/>
      <c r="G28" s="87"/>
      <c r="H28" s="87"/>
      <c r="I28" s="87"/>
      <c r="J28" s="87"/>
      <c r="K28" s="87"/>
      <c r="L28" s="87"/>
    </row>
  </sheetData>
  <mergeCells count="7">
    <mergeCell ref="A5:K6"/>
    <mergeCell ref="G7:H7"/>
    <mergeCell ref="A8:A9"/>
    <mergeCell ref="B8:B9"/>
    <mergeCell ref="C8:D8"/>
    <mergeCell ref="E8:F8"/>
    <mergeCell ref="G8:H8"/>
  </mergeCells>
  <pageMargins left="0.70866141732283472" right="0.70866141732283472" top="0.59055118110236227" bottom="0.23622047244094491" header="0.31496062992125984" footer="0.19685039370078741"/>
  <pageSetup paperSize="9" scale="9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6</vt:i4>
      </vt:variant>
    </vt:vector>
  </HeadingPairs>
  <TitlesOfParts>
    <vt:vector size="34" baseType="lpstr">
      <vt:lpstr>табл1</vt:lpstr>
      <vt:lpstr>табл2</vt:lpstr>
      <vt:lpstr>табл3</vt:lpstr>
      <vt:lpstr>табл4</vt:lpstr>
      <vt:lpstr>табл5</vt:lpstr>
      <vt:lpstr>табл6</vt:lpstr>
      <vt:lpstr>табл7</vt:lpstr>
      <vt:lpstr>табл8</vt:lpstr>
      <vt:lpstr>табл9</vt:lpstr>
      <vt:lpstr>табл10</vt:lpstr>
      <vt:lpstr>табл11</vt:lpstr>
      <vt:lpstr>табл12</vt:lpstr>
      <vt:lpstr>табл13</vt:lpstr>
      <vt:lpstr>табл14</vt:lpstr>
      <vt:lpstr>табл15</vt:lpstr>
      <vt:lpstr>табл16</vt:lpstr>
      <vt:lpstr>табл17-19</vt:lpstr>
      <vt:lpstr>табл20</vt:lpstr>
      <vt:lpstr>табл21-22</vt:lpstr>
      <vt:lpstr>табл23</vt:lpstr>
      <vt:lpstr>табл24-25</vt:lpstr>
      <vt:lpstr>табл26-27</vt:lpstr>
      <vt:lpstr>табл28</vt:lpstr>
      <vt:lpstr>табл29</vt:lpstr>
      <vt:lpstr>табл30</vt:lpstr>
      <vt:lpstr>табл31</vt:lpstr>
      <vt:lpstr>табл32</vt:lpstr>
      <vt:lpstr>табл33</vt:lpstr>
      <vt:lpstr>табл1!Заголовки_для_печати</vt:lpstr>
      <vt:lpstr>табл3!Заголовки_для_печати</vt:lpstr>
      <vt:lpstr>табл1!Область_печати</vt:lpstr>
      <vt:lpstr>табл15!Область_печати</vt:lpstr>
      <vt:lpstr>табл3!Область_печати</vt:lpstr>
      <vt:lpstr>табл4!Область_печати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Иваница Виктория Сергеевна</cp:lastModifiedBy>
  <cp:lastPrinted>2015-04-01T04:36:14Z</cp:lastPrinted>
  <dcterms:created xsi:type="dcterms:W3CDTF">2015-01-30T06:27:31Z</dcterms:created>
  <dcterms:modified xsi:type="dcterms:W3CDTF">2015-05-29T06:02:35Z</dcterms:modified>
</cp:coreProperties>
</file>