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120" yWindow="510" windowWidth="16680" windowHeight="12285" tabRatio="369"/>
  </bookViews>
  <sheets>
    <sheet name="2022 ДС" sheetId="27" r:id="rId1"/>
  </sheets>
  <externalReferences>
    <externalReference r:id="rId2"/>
    <externalReference r:id="rId3"/>
  </externalReferences>
  <definedNames>
    <definedName name="_xlnm._FilterDatabase" localSheetId="0" hidden="1">'2022 ДС'!$A$6:$P$215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'2022 ДС'!$A:$F,'2022 ДС'!$3:$5</definedName>
    <definedName name="_xlnm.Print_Area" localSheetId="0">'2022 ДС'!$A$1:$P$199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P180" i="27" l="1"/>
  <c r="O7" i="27"/>
  <c r="N190" i="27"/>
  <c r="N209" i="27"/>
  <c r="N208" i="27"/>
  <c r="N207" i="27"/>
  <c r="N206" i="27"/>
  <c r="N205" i="27"/>
  <c r="N204" i="27"/>
  <c r="N203" i="27"/>
  <c r="N202" i="27"/>
  <c r="N201" i="27"/>
  <c r="N200" i="27"/>
  <c r="N199" i="27"/>
  <c r="N197" i="27"/>
  <c r="N196" i="27"/>
  <c r="N195" i="27"/>
  <c r="N194" i="27"/>
  <c r="N193" i="27"/>
  <c r="N192" i="27"/>
  <c r="N189" i="27"/>
  <c r="N188" i="27"/>
  <c r="N187" i="27"/>
  <c r="N185" i="27"/>
  <c r="N184" i="27"/>
  <c r="N183" i="27"/>
  <c r="N181" i="27"/>
  <c r="N179" i="27"/>
  <c r="N178" i="27"/>
  <c r="N177" i="27"/>
  <c r="N176" i="27"/>
  <c r="N175" i="27"/>
  <c r="N174" i="27"/>
  <c r="N173" i="27"/>
  <c r="N172" i="27"/>
  <c r="N170" i="27"/>
  <c r="N169" i="27"/>
  <c r="N168" i="27"/>
  <c r="N167" i="27"/>
  <c r="N166" i="27"/>
  <c r="N165" i="27"/>
  <c r="N163" i="27"/>
  <c r="N162" i="27"/>
  <c r="N161" i="27"/>
  <c r="N160" i="27"/>
  <c r="N159" i="27"/>
  <c r="N158" i="27"/>
  <c r="N156" i="27"/>
  <c r="N155" i="27"/>
  <c r="N154" i="27"/>
  <c r="N153" i="27"/>
  <c r="N151" i="27"/>
  <c r="N149" i="27"/>
  <c r="N147" i="27"/>
  <c r="N145" i="27"/>
  <c r="N144" i="27"/>
  <c r="N143" i="27"/>
  <c r="N141" i="27"/>
  <c r="N139" i="27"/>
  <c r="N137" i="27"/>
  <c r="N136" i="27"/>
  <c r="N134" i="27"/>
  <c r="N133" i="27"/>
  <c r="N132" i="27"/>
  <c r="N131" i="27"/>
  <c r="N130" i="27"/>
  <c r="N129" i="27"/>
  <c r="N127" i="27"/>
  <c r="N126" i="27"/>
  <c r="N125" i="27"/>
  <c r="N124" i="27"/>
  <c r="N123" i="27"/>
  <c r="N122" i="27"/>
  <c r="N107" i="27"/>
  <c r="N106" i="27"/>
  <c r="N105" i="27"/>
  <c r="N104" i="27"/>
  <c r="N103" i="27"/>
  <c r="N102" i="27"/>
  <c r="N101" i="27"/>
  <c r="N100" i="27"/>
  <c r="N99" i="27"/>
  <c r="N98" i="27"/>
  <c r="N97" i="27"/>
  <c r="N96" i="27"/>
  <c r="N95" i="27"/>
  <c r="N94" i="27"/>
  <c r="N93" i="27"/>
  <c r="N92" i="27"/>
  <c r="N91" i="27"/>
  <c r="N90" i="27"/>
  <c r="N89" i="27"/>
  <c r="N88" i="27"/>
  <c r="N87" i="27"/>
  <c r="N86" i="27"/>
  <c r="N85" i="27"/>
  <c r="N84" i="27"/>
  <c r="N83" i="27"/>
  <c r="N82" i="27"/>
  <c r="N81" i="27"/>
  <c r="N80" i="27"/>
  <c r="N79" i="27"/>
  <c r="N78" i="27"/>
  <c r="N77" i="27"/>
  <c r="N76" i="27"/>
  <c r="N75" i="27"/>
  <c r="N74" i="27"/>
  <c r="N73" i="27"/>
  <c r="N71" i="27"/>
  <c r="N70" i="27"/>
  <c r="N69" i="27"/>
  <c r="N68" i="27"/>
  <c r="N66" i="27"/>
  <c r="N64" i="27"/>
  <c r="N63" i="27"/>
  <c r="N61" i="27"/>
  <c r="N60" i="27"/>
  <c r="N59" i="27"/>
  <c r="N57" i="27"/>
  <c r="N56" i="27"/>
  <c r="N54" i="27"/>
  <c r="N53" i="27"/>
  <c r="N52" i="27"/>
  <c r="N50" i="27"/>
  <c r="N49" i="27"/>
  <c r="N48" i="27"/>
  <c r="N47" i="27"/>
  <c r="N46" i="27"/>
  <c r="N45" i="27"/>
  <c r="N44" i="27"/>
  <c r="N43" i="27"/>
  <c r="N41" i="27"/>
  <c r="N40" i="27"/>
  <c r="N38" i="27"/>
  <c r="N36" i="27"/>
  <c r="N35" i="27"/>
  <c r="N33" i="27"/>
  <c r="N32" i="27"/>
  <c r="N31" i="27"/>
  <c r="N29" i="27"/>
  <c r="N27" i="27"/>
  <c r="N25" i="27"/>
  <c r="N24" i="27"/>
  <c r="N23" i="27"/>
  <c r="N21" i="27"/>
  <c r="N19" i="27"/>
  <c r="N17" i="27"/>
  <c r="N16" i="27"/>
  <c r="N15" i="27"/>
  <c r="N14" i="27"/>
  <c r="N13" i="27"/>
  <c r="N12" i="27"/>
  <c r="N11" i="27"/>
  <c r="N10" i="27"/>
  <c r="N9" i="27"/>
  <c r="N8" i="27"/>
  <c r="N6" i="27"/>
  <c r="P198" i="27"/>
  <c r="P191" i="27"/>
  <c r="P186" i="27"/>
  <c r="P182" i="27"/>
  <c r="P171" i="27"/>
  <c r="P164" i="27"/>
  <c r="P157" i="27"/>
  <c r="P152" i="27"/>
  <c r="P150" i="27"/>
  <c r="P148" i="27"/>
  <c r="P146" i="27"/>
  <c r="P142" i="27"/>
  <c r="P140" i="27"/>
  <c r="P138" i="27"/>
  <c r="P135" i="27"/>
  <c r="P128" i="27"/>
  <c r="P121" i="27"/>
  <c r="P72" i="27"/>
  <c r="P67" i="27"/>
  <c r="P65" i="27"/>
  <c r="P62" i="27"/>
  <c r="P58" i="27"/>
  <c r="P55" i="27"/>
  <c r="P51" i="27"/>
  <c r="P42" i="27"/>
  <c r="P39" i="27"/>
  <c r="P37" i="27"/>
  <c r="P34" i="27"/>
  <c r="P30" i="27"/>
  <c r="P28" i="27"/>
  <c r="P26" i="27"/>
  <c r="P22" i="27"/>
  <c r="P20" i="27"/>
  <c r="P18" i="27"/>
  <c r="P7" i="27"/>
  <c r="O198" i="27"/>
  <c r="O191" i="27"/>
  <c r="O186" i="27"/>
  <c r="O182" i="27"/>
  <c r="O180" i="27"/>
  <c r="N180" i="27" s="1"/>
  <c r="O171" i="27"/>
  <c r="N171" i="27" s="1"/>
  <c r="O164" i="27"/>
  <c r="N164" i="27" s="1"/>
  <c r="O157" i="27"/>
  <c r="N157" i="27" s="1"/>
  <c r="O152" i="27"/>
  <c r="N152" i="27" s="1"/>
  <c r="O150" i="27"/>
  <c r="N150" i="27" s="1"/>
  <c r="O148" i="27"/>
  <c r="N148" i="27" s="1"/>
  <c r="O146" i="27"/>
  <c r="N146" i="27" s="1"/>
  <c r="O142" i="27"/>
  <c r="N142" i="27" s="1"/>
  <c r="O140" i="27"/>
  <c r="N140" i="27" s="1"/>
  <c r="O138" i="27"/>
  <c r="N138" i="27" s="1"/>
  <c r="O135" i="27"/>
  <c r="N135" i="27" s="1"/>
  <c r="O128" i="27"/>
  <c r="N128" i="27" s="1"/>
  <c r="O121" i="27"/>
  <c r="N121" i="27" s="1"/>
  <c r="O72" i="27"/>
  <c r="N72" i="27" s="1"/>
  <c r="O67" i="27"/>
  <c r="N67" i="27" s="1"/>
  <c r="O65" i="27"/>
  <c r="N65" i="27" s="1"/>
  <c r="O62" i="27"/>
  <c r="N62" i="27" s="1"/>
  <c r="O58" i="27"/>
  <c r="N58" i="27" s="1"/>
  <c r="O55" i="27"/>
  <c r="N55" i="27" s="1"/>
  <c r="O51" i="27"/>
  <c r="N51" i="27" s="1"/>
  <c r="O42" i="27"/>
  <c r="N42" i="27" s="1"/>
  <c r="O39" i="27"/>
  <c r="N39" i="27" s="1"/>
  <c r="O37" i="27"/>
  <c r="N37" i="27" s="1"/>
  <c r="O34" i="27"/>
  <c r="N34" i="27" s="1"/>
  <c r="O30" i="27"/>
  <c r="N30" i="27" s="1"/>
  <c r="O28" i="27"/>
  <c r="N28" i="27" s="1"/>
  <c r="O26" i="27"/>
  <c r="N26" i="27" s="1"/>
  <c r="O22" i="27"/>
  <c r="N22" i="27" s="1"/>
  <c r="O20" i="27"/>
  <c r="N20" i="27" s="1"/>
  <c r="O18" i="27"/>
  <c r="N18" i="27" s="1"/>
  <c r="N186" i="27" l="1"/>
  <c r="N198" i="27"/>
  <c r="N191" i="27"/>
  <c r="N182" i="27"/>
  <c r="N7" i="27"/>
  <c r="O215" i="27"/>
  <c r="P215" i="27"/>
  <c r="N215" i="27" l="1"/>
</calcChain>
</file>

<file path=xl/sharedStrings.xml><?xml version="1.0" encoding="utf-8"?>
<sst xmlns="http://schemas.openxmlformats.org/spreadsheetml/2006/main" count="435" uniqueCount="435">
  <si>
    <t>КПГ / КСГ</t>
  </si>
  <si>
    <t>коэффициент относительной затратоемкости</t>
  </si>
  <si>
    <t>районный коэффициент</t>
  </si>
  <si>
    <t>№</t>
  </si>
  <si>
    <t>Акушерство и гинекология</t>
  </si>
  <si>
    <t>Искусственное прерывание беременности (аборт)</t>
  </si>
  <si>
    <t>Гастроэнтерология</t>
  </si>
  <si>
    <t>Гематология</t>
  </si>
  <si>
    <t>Детская хирургия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</si>
  <si>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</si>
  <si>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</si>
  <si>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</si>
  <si>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</si>
  <si>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</si>
  <si>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</si>
  <si>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Оториноларингология</t>
  </si>
  <si>
    <t>Офтальмология</t>
  </si>
  <si>
    <t>Пульмонология</t>
  </si>
  <si>
    <t>Ревматология</t>
  </si>
  <si>
    <t>Сердечно-сосудистая хирургия</t>
  </si>
  <si>
    <t>Отравления и другие воздействия внешних причин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</si>
  <si>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</si>
  <si>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</si>
  <si>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</si>
  <si>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</si>
  <si>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</si>
  <si>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</si>
  <si>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</si>
  <si>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</si>
  <si>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</si>
  <si>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</si>
  <si>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</si>
  <si>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диабет, дети</t>
  </si>
  <si>
    <t>Другие болезни эндокринной системы, дети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</si>
  <si>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</si>
  <si>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</si>
  <si>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</si>
  <si>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Нарушения с вовлечением иммунного механизма</t>
  </si>
  <si>
    <t>Онкология</t>
  </si>
  <si>
    <t>Аллергология и иммунология</t>
  </si>
  <si>
    <t>Детская урология-андрология</t>
  </si>
  <si>
    <t>Детская эндокринология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</si>
  <si>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</si>
  <si>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</si>
  <si>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Педиатрия</t>
  </si>
  <si>
    <t>план</t>
  </si>
  <si>
    <t>Детская кардиология</t>
  </si>
  <si>
    <t>Стоматология детская</t>
  </si>
  <si>
    <t>Акушерское дело</t>
  </si>
  <si>
    <t>Осложнения беременности, родов, послеродового периода</t>
  </si>
  <si>
    <t>Болезни женских половых органов</t>
  </si>
  <si>
    <t>Аборт медикаментозный</t>
  </si>
  <si>
    <t>Болезни органов пищеварения, взрослые</t>
  </si>
  <si>
    <t>Дерматозы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</si>
  <si>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</si>
  <si>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</si>
  <si>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</si>
  <si>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</si>
  <si>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Операции на почке и мочевыделительной системе, дети</t>
  </si>
  <si>
    <t xml:space="preserve">Операции по поводу грыж, дети </t>
  </si>
  <si>
    <t>Другие вирусные гепатиты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</si>
  <si>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</si>
  <si>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</si>
  <si>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</si>
  <si>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</si>
  <si>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</si>
  <si>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</si>
  <si>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</si>
  <si>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</si>
  <si>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</si>
  <si>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</si>
  <si>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</si>
  <si>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</si>
  <si>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Лучевая терапия (уровень 2)</t>
  </si>
  <si>
    <t>Лучевая терапия (уровень 3)</t>
  </si>
  <si>
    <t>Операции на органе слуха, придаточных пазухах носа  и верхних дыхательных путях (уровень 4)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</si>
  <si>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</si>
  <si>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</si>
  <si>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</si>
  <si>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</si>
  <si>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</si>
  <si>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</si>
  <si>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Системные поражения соединительной ткани, артропатии, спондилопатии, дети</t>
  </si>
  <si>
    <t>Болезни органов дыхания</t>
  </si>
  <si>
    <t>Системные поражения соединительной ткани, артропатии, спондилопатии, взрослые</t>
  </si>
  <si>
    <t xml:space="preserve">Операции на нижних дыхательных путях и легочной ткани, органах средостения </t>
  </si>
  <si>
    <t>Болезни, врожденные аномалии, повреждения мочевой системы и мужских половых органов</t>
  </si>
  <si>
    <t>Операции на органах кроветворения и иммунной системы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</si>
  <si>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</si>
  <si>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</si>
  <si>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Другие операции на органах брюшной полости (уровень 1)</t>
  </si>
  <si>
    <t>Другие операции на органах брюшной полости (уровень 2)</t>
  </si>
  <si>
    <t xml:space="preserve">Ожоги и отморожения </t>
  </si>
  <si>
    <t>Сахарный диабет, взрослые</t>
  </si>
  <si>
    <t>Лечение кистозного фиброза с применением ингаляционной антибактериальной терапии</t>
  </si>
  <si>
    <t>Отторжение, отмирание трансплантата органов и тканей</t>
  </si>
  <si>
    <t>Инфекционные и паразитарные болезни, взрослые</t>
  </si>
  <si>
    <t>Инфекционные и паразитарные болезни, дети</t>
  </si>
  <si>
    <t>Болезни уха, горла, носа</t>
  </si>
  <si>
    <t>Болезни органов пищеварения, дети</t>
  </si>
  <si>
    <t>Замена речевого процессора</t>
  </si>
  <si>
    <t>Заболевания опорно-двигательного аппарата, травмы, болезни мягких тканей</t>
  </si>
  <si>
    <t>Наименование МО</t>
  </si>
  <si>
    <t>Болезни крови (уровень 1)</t>
  </si>
  <si>
    <t>Болезни крови (уровень 2)</t>
  </si>
  <si>
    <t>Дерматовенерология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</si>
  <si>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</si>
  <si>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</si>
  <si>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</si>
  <si>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</si>
  <si>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</si>
  <si>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</si>
  <si>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</si>
  <si>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</si>
  <si>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</si>
  <si>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</si>
  <si>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Операции на желчном пузыре и желчевыводящих путях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</si>
  <si>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</si>
  <si>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</si>
  <si>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</si>
  <si>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</si>
  <si>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</si>
  <si>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</si>
  <si>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</si>
  <si>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</si>
  <si>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</si>
  <si>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при других соматических заболеваниях (2 балла по ШРМ)</t>
  </si>
  <si>
    <t>Медицинская кардиореабилитация (2 балла по ШРМ)</t>
  </si>
  <si>
    <t>Медицинская кардиореабилитация (3 балла по ШРМ)</t>
  </si>
  <si>
    <t>год количество законченных случаев</t>
  </si>
  <si>
    <t>базовая ставка с 01.01.2019</t>
  </si>
  <si>
    <t>управленческий коэффициент c 01.01.2019</t>
  </si>
  <si>
    <t>ds02.001</t>
  </si>
  <si>
    <t>ds02.002</t>
  </si>
  <si>
    <t>ds02.003</t>
  </si>
  <si>
    <t>ds02.004</t>
  </si>
  <si>
    <t>ds02.006</t>
  </si>
  <si>
    <t>ds02.007</t>
  </si>
  <si>
    <t>ds03.001</t>
  </si>
  <si>
    <t>ds04.001</t>
  </si>
  <si>
    <t>ds05.001</t>
  </si>
  <si>
    <t>ds05.002</t>
  </si>
  <si>
    <t>ds05.005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</si>
  <si>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</si>
  <si>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</si>
  <si>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</si>
  <si>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</si>
  <si>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</si>
  <si>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</si>
  <si>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</si>
  <si>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</si>
  <si>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</si>
  <si>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</si>
  <si>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</si>
  <si>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</si>
  <si>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</si>
  <si>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</si>
  <si>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</si>
  <si>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</si>
  <si>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</si>
  <si>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</si>
  <si>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</si>
  <si>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</si>
  <si>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</si>
  <si>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</si>
  <si>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</si>
  <si>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</si>
  <si>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</si>
  <si>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ds16.002</t>
  </si>
  <si>
    <t>ds17.001</t>
  </si>
  <si>
    <t>ds18.001</t>
  </si>
  <si>
    <t>ds18.002</t>
  </si>
  <si>
    <t>ds18.003</t>
  </si>
  <si>
    <t>ds18.004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</si>
  <si>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</si>
  <si>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</si>
  <si>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</si>
  <si>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</si>
  <si>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</si>
  <si>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</si>
  <si>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</si>
  <si>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</si>
  <si>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</si>
  <si>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</si>
  <si>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ds19.016</t>
  </si>
  <si>
    <t>ds19.017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</si>
  <si>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</si>
  <si>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</si>
  <si>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</si>
  <si>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ds19.029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</si>
  <si>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</si>
  <si>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</si>
  <si>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</si>
  <si>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</si>
  <si>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</si>
  <si>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</si>
  <si>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</si>
  <si>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</si>
  <si>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</si>
  <si>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</si>
  <si>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</si>
  <si>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ds21.006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</si>
  <si>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</si>
  <si>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</si>
  <si>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</si>
  <si>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</si>
  <si>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</si>
  <si>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</si>
  <si>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</si>
  <si>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</si>
  <si>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</si>
  <si>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</si>
  <si>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</si>
  <si>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</si>
  <si>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</si>
  <si>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</si>
  <si>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</si>
  <si>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</si>
  <si>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</si>
  <si>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</si>
  <si>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</si>
  <si>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</si>
  <si>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</si>
  <si>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</si>
  <si>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</si>
  <si>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</si>
  <si>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</si>
  <si>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</si>
  <si>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</si>
  <si>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</si>
  <si>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</si>
  <si>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</si>
  <si>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</si>
  <si>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</si>
  <si>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</si>
  <si>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</si>
  <si>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</si>
  <si>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</si>
  <si>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</si>
  <si>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</si>
  <si>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</si>
  <si>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</si>
  <si>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</si>
  <si>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</si>
  <si>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</si>
  <si>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</si>
  <si>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</si>
  <si>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ds36.004</t>
  </si>
  <si>
    <t>ds36.005</t>
  </si>
  <si>
    <t>ds36.006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</si>
  <si>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</si>
  <si>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</si>
  <si>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</si>
  <si>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</si>
  <si>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</si>
  <si>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</si>
  <si>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</si>
  <si>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</si>
  <si>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</si>
  <si>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</si>
  <si>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</si>
  <si>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</si>
  <si>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КСЛП</t>
  </si>
  <si>
    <t>в т.ч. план по детскому населению</t>
  </si>
  <si>
    <t>в т.ч. План по  взрослому населению</t>
  </si>
  <si>
    <t>Таблица 8</t>
  </si>
  <si>
    <t>ds01</t>
  </si>
  <si>
    <t>ds02</t>
  </si>
  <si>
    <t>ds03</t>
  </si>
  <si>
    <t>ds04</t>
  </si>
  <si>
    <t>ds05</t>
  </si>
  <si>
    <t>ds06</t>
  </si>
  <si>
    <t>ds07</t>
  </si>
  <si>
    <t>ds08</t>
  </si>
  <si>
    <t>ds08.002</t>
  </si>
  <si>
    <t>ds08.003</t>
  </si>
  <si>
    <t>ds09</t>
  </si>
  <si>
    <t>ds10</t>
  </si>
  <si>
    <t>ds11</t>
  </si>
  <si>
    <t>ds12</t>
  </si>
  <si>
    <t>ds12.010</t>
  </si>
  <si>
    <t>ds12.011</t>
  </si>
  <si>
    <t>ds13</t>
  </si>
  <si>
    <t>ds14</t>
  </si>
  <si>
    <t>ds15</t>
  </si>
  <si>
    <t>ds16</t>
  </si>
  <si>
    <t>ds17</t>
  </si>
  <si>
    <t>ds18</t>
  </si>
  <si>
    <t>ds19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</si>
  <si>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</si>
  <si>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</si>
  <si>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</si>
  <si>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ds19.033</t>
  </si>
  <si>
    <t>ds20</t>
  </si>
  <si>
    <t>ds21</t>
  </si>
  <si>
    <t>ds22</t>
  </si>
  <si>
    <t>ds23</t>
  </si>
  <si>
    <t>ds24</t>
  </si>
  <si>
    <t>ds25</t>
  </si>
  <si>
    <t>ds26</t>
  </si>
  <si>
    <t>ds27</t>
  </si>
  <si>
    <t>ds28</t>
  </si>
  <si>
    <t>ds29</t>
  </si>
  <si>
    <t>ds30</t>
  </si>
  <si>
    <t>ds31</t>
  </si>
  <si>
    <t>ds32</t>
  </si>
  <si>
    <t>ds33</t>
  </si>
  <si>
    <t>ds34</t>
  </si>
  <si>
    <t>ds35</t>
  </si>
  <si>
    <t>ds36</t>
  </si>
  <si>
    <t>ds37</t>
  </si>
  <si>
    <t>ИТОГО</t>
  </si>
  <si>
    <t>Код профиля 2020</t>
  </si>
  <si>
    <t>Операции на женских половых органах (уровень  1)</t>
  </si>
  <si>
    <t>Операции на женских половых органах (уровень  2)</t>
  </si>
  <si>
    <t>ds02.008</t>
  </si>
  <si>
    <t>Экстракорпоральное оплодотворение (уровень1)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</si>
  <si>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</si>
  <si>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</si>
  <si>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</si>
  <si>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</si>
  <si>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</si>
  <si>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</si>
  <si>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Лекарственная терапия при злокачественных новообразованиях других локализаций (кроме лимфоидной и кровотворной тканей), дети</t>
  </si>
  <si>
    <t>Операции на мужских половых органах, дети</t>
  </si>
  <si>
    <t>Вирусный гепатит B хронический, лекарственная терапия</t>
  </si>
  <si>
    <t>Лечение хронического вирусного гепатита С (уровень 1)</t>
  </si>
  <si>
    <t>Лечение хронического вирусного гепатита С (уровень 2)</t>
  </si>
  <si>
    <t>Операции на кишечнике и анальной области (уровень  1)</t>
  </si>
  <si>
    <t>Операции на кишечнике и анальной области (уровень  2)</t>
  </si>
  <si>
    <t>Операции на периферической нервной системе</t>
  </si>
  <si>
    <t>Лекарственная терапия у больных, получающих диализ</t>
  </si>
  <si>
    <t xml:space="preserve">Установка, замена порт системы (катетера) для лекарственной терапии злокачественного новообразований </t>
  </si>
  <si>
    <t>Госпитализация в диагностических целях с постановкой/подтверждением диагноза злокачественного новообразования с использованием ПЭТ КТ</t>
  </si>
  <si>
    <t>Госпитализация в диагностических целях с проведением биопсии и последующим проведением молекулярно-генетического и/или иммуногистологического исследования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</si>
  <si>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</si>
  <si>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</si>
  <si>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</si>
  <si>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</si>
  <si>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</si>
  <si>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</si>
  <si>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</si>
  <si>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</si>
  <si>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</si>
  <si>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</si>
  <si>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</si>
  <si>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</si>
  <si>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</si>
  <si>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</si>
  <si>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</si>
  <si>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</si>
  <si>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</si>
  <si>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</si>
  <si>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</si>
  <si>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</si>
  <si>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</si>
  <si>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</si>
  <si>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</si>
  <si>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</si>
  <si>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</si>
  <si>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</si>
  <si>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</si>
  <si>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ЗНО лимфоидной и кроветворной тканей без специального противоопухолевого лечения, взрослые (уровень 1)</t>
  </si>
  <si>
    <t>ds19.064</t>
  </si>
  <si>
    <t>ЗНО лимфоидной и кроветворной тканей без специального противоопухолевого лечения, взрослые (уровень 2)</t>
  </si>
  <si>
    <t>ds19.065</t>
  </si>
  <si>
    <t>ЗНО лимфоидной и кроветворной тканей без специального противоопухолевого лечения, взрослые (уровень 3)</t>
  </si>
  <si>
    <t>ds19.066</t>
  </si>
  <si>
    <t>ЗНО лимфоидной и кроветворной тканей без специального противоопухолевого лечения, взрослые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</si>
  <si>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</si>
  <si>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</si>
  <si>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</si>
  <si>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</si>
  <si>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</si>
  <si>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</si>
  <si>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</si>
  <si>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</si>
  <si>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</si>
  <si>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</si>
  <si>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</si>
  <si>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</si>
  <si>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</si>
  <si>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</si>
  <si>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</si>
  <si>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</si>
  <si>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</si>
  <si>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</si>
  <si>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</si>
  <si>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</si>
  <si>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</si>
  <si>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</si>
  <si>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</si>
  <si>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</si>
  <si>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</si>
  <si>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</si>
  <si>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Операции на органе слуха, придаточных пазухах носа  и верхних дыхательных путях (уровень  1)</t>
  </si>
  <si>
    <t>Операции на органе слуха, придаточных пазухах носа  и верхних дыхательных путях (уровень  2)</t>
  </si>
  <si>
    <t>Операции на органе слуха, придаточных пазухах носа  и верхних дыхательных путях (уровень  3)</t>
  </si>
  <si>
    <t>Диагностическое обследование при болезнях системы кровообращения</t>
  </si>
  <si>
    <t>Операции на сосудах (уровень  1)</t>
  </si>
  <si>
    <t>Операции на сосудах (уровень  2)</t>
  </si>
  <si>
    <t>Операции на костно-мышечной системе и суставах (уровень  1)</t>
  </si>
  <si>
    <t>Операции на костно-мышечной системе и суставах (уровень  2)</t>
  </si>
  <si>
    <t>Операции на костно-мышечной системе и суставах (уровень  3)</t>
  </si>
  <si>
    <t>Операции на мужских половых органах, взрослые (уровень  1)</t>
  </si>
  <si>
    <t>Операции на мужских половых органах, взрослые (уровень  2)</t>
  </si>
  <si>
    <t>Операции на почке и мочевыделительной системе, взрослые (уровень  1)</t>
  </si>
  <si>
    <t>Операции на почке и мочевыделительной системе, взрослые (уровень  2)</t>
  </si>
  <si>
    <t>Операции на почке и мочевыделительной системе, взрослые (уровень  3)</t>
  </si>
  <si>
    <t>Болезни, новообразования молочной железы</t>
  </si>
  <si>
    <t>Операции на коже, подкожной клетчатке, придатках кожи (уровень  1)</t>
  </si>
  <si>
    <t>Операции на коже, подкожной клетчатке, придатках кожи (уровень  2)</t>
  </si>
  <si>
    <t>Операции на коже, подкожной клетчатке, придатках кожи (уровень  3)</t>
  </si>
  <si>
    <t>Операции на молочной железе</t>
  </si>
  <si>
    <t>Операции по поводу грыж, взрослые, (уровень 1)</t>
  </si>
  <si>
    <t>Операции по поводу грыж, взрослые, (уровень 2)</t>
  </si>
  <si>
    <t>Операции по поводу грыж, взрослые, (уровень 3)</t>
  </si>
  <si>
    <t>Операции на органах полости рта (уровень 1)</t>
  </si>
  <si>
    <t>Операции на органах полости рта (уровень 2)</t>
  </si>
  <si>
    <t>Другие болезни эндокринной системы, новообразования эндокринных желез доброкачественные,  in situ, неопределенного и неизвестного характера, расстройства питания, другие нарушения обмена веществ</t>
  </si>
  <si>
    <t>Комплексное лечение заболеваний с применением препаратов иммуноглобулина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</si>
  <si>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</si>
  <si>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</si>
  <si>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Злокачественное новообразование без специального противоопухолневого лечения</t>
  </si>
  <si>
    <t>Медицинская реабилитация при других соматических заболеваниях (3 балла по ШРМ)</t>
  </si>
  <si>
    <t>ds37.013</t>
  </si>
  <si>
    <t>Медицинская реабилитация после онкоортопедическтих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</si>
  <si>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</si>
  <si>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</si>
  <si>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</si>
  <si>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</si>
  <si>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</si>
  <si>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</si>
  <si>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 xml:space="preserve">Объемы оказания медицинской помощи лицам, застрахованным в Еврейской автономной области, в рамках ТПОМС в  условиях   дневного стационара при поликлинике  в разрезе  КСГ  на 2022 год              
</t>
  </si>
  <si>
    <t>Код КСГ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</si>
</sst>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3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  <font>
      <b/>
      <sz val="11"/>
      <color rgb="FF39008E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BDF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9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6" fillId="0" borderId="0" applyFill="0" applyBorder="0" applyProtection="0">
      <alignment wrapText="1"/>
      <protection locked="0"/>
    </xf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8" fillId="0" borderId="0"/>
    <xf numFmtId="0" fontId="4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8" fillId="0" borderId="0"/>
    <xf numFmtId="0" fontId="1" fillId="0" borderId="0"/>
    <xf numFmtId="0" fontId="27" fillId="0" borderId="0"/>
    <xf numFmtId="9" fontId="27" fillId="0" borderId="0" quotePrefix="1" applyFont="0" applyFill="0" applyBorder="0" applyAlignment="0">
      <protection locked="0"/>
    </xf>
    <xf numFmtId="165" fontId="2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7" fillId="0" borderId="0" quotePrefix="1" applyFont="0" applyFill="0" applyBorder="0" applyAlignment="0">
      <protection locked="0"/>
    </xf>
    <xf numFmtId="0" fontId="4" fillId="0" borderId="0"/>
  </cellStyleXfs>
  <cellXfs count="118">
    <xf numFmtId="0" fontId="0" fillId="0" borderId="0" xfId="0"/>
    <xf numFmtId="0" fontId="3" fillId="0" borderId="4" xfId="1" applyFont="1" applyFill="1" applyBorder="1" applyAlignment="1">
      <alignment vertical="center" wrapText="1"/>
    </xf>
    <xf numFmtId="0" fontId="3" fillId="0" borderId="0" xfId="0" applyFont="1" applyFill="1"/>
    <xf numFmtId="164" fontId="3" fillId="0" borderId="4" xfId="1" applyNumberFormat="1" applyFont="1" applyFill="1" applyBorder="1" applyAlignment="1">
      <alignment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9" fillId="0" borderId="0" xfId="0" applyFont="1" applyFill="1"/>
    <xf numFmtId="0" fontId="13" fillId="0" borderId="0" xfId="0" applyFont="1" applyFill="1"/>
    <xf numFmtId="164" fontId="2" fillId="2" borderId="4" xfId="1" applyNumberFormat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/>
    <xf numFmtId="0" fontId="20" fillId="2" borderId="1" xfId="0" applyFont="1" applyFill="1" applyBorder="1"/>
    <xf numFmtId="164" fontId="21" fillId="2" borderId="4" xfId="1" applyNumberFormat="1" applyFont="1" applyFill="1" applyBorder="1" applyAlignment="1">
      <alignment vertical="center" wrapText="1"/>
    </xf>
    <xf numFmtId="0" fontId="0" fillId="2" borderId="1" xfId="0" applyFill="1" applyBorder="1"/>
    <xf numFmtId="0" fontId="10" fillId="2" borderId="1" xfId="0" applyFont="1" applyFill="1" applyBorder="1"/>
    <xf numFmtId="0" fontId="0" fillId="0" borderId="1" xfId="0" applyFill="1" applyBorder="1"/>
    <xf numFmtId="164" fontId="2" fillId="2" borderId="1" xfId="1" applyNumberFormat="1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166" fontId="2" fillId="2" borderId="8" xfId="1" applyNumberFormat="1" applyFont="1" applyFill="1" applyBorder="1" applyAlignment="1">
      <alignment horizontal="center" vertical="center" wrapText="1"/>
    </xf>
    <xf numFmtId="2" fontId="23" fillId="0" borderId="4" xfId="0" applyNumberFormat="1" applyFont="1" applyFill="1" applyBorder="1" applyAlignment="1">
      <alignment horizontal="center" vertical="center" wrapText="1"/>
    </xf>
    <xf numFmtId="166" fontId="2" fillId="2" borderId="4" xfId="1" applyNumberFormat="1" applyFont="1" applyFill="1" applyBorder="1" applyAlignment="1">
      <alignment horizontal="center" vertical="center" wrapText="1"/>
    </xf>
    <xf numFmtId="4" fontId="21" fillId="2" borderId="4" xfId="1" applyNumberFormat="1" applyFont="1" applyFill="1" applyBorder="1" applyAlignment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4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166" fontId="13" fillId="0" borderId="9" xfId="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23" fillId="4" borderId="1" xfId="0" applyNumberFormat="1" applyFont="1" applyFill="1" applyBorder="1" applyAlignment="1">
      <alignment horizontal="center" vertical="center" wrapText="1"/>
    </xf>
    <xf numFmtId="2" fontId="23" fillId="4" borderId="4" xfId="0" applyNumberFormat="1" applyFont="1" applyFill="1" applyBorder="1" applyAlignment="1">
      <alignment horizontal="center" vertical="center" wrapText="1"/>
    </xf>
    <xf numFmtId="4" fontId="3" fillId="4" borderId="4" xfId="41" applyNumberFormat="1" applyFont="1" applyFill="1" applyBorder="1" applyAlignment="1">
      <alignment horizontal="center" vertical="center" wrapText="1"/>
    </xf>
    <xf numFmtId="4" fontId="3" fillId="4" borderId="3" xfId="41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32" fillId="3" borderId="1" xfId="0" applyNumberFormat="1" applyFont="1" applyFill="1" applyBorder="1" applyAlignment="1">
      <alignment horizontal="center" vertical="center" wrapText="1"/>
    </xf>
    <xf numFmtId="2" fontId="32" fillId="3" borderId="4" xfId="0" applyNumberFormat="1" applyFont="1" applyFill="1" applyBorder="1" applyAlignment="1">
      <alignment horizontal="center" vertical="center" wrapText="1"/>
    </xf>
    <xf numFmtId="2" fontId="33" fillId="0" borderId="4" xfId="0" applyNumberFormat="1" applyFont="1" applyFill="1" applyBorder="1" applyAlignment="1">
      <alignment horizontal="center" vertical="center" wrapText="1"/>
    </xf>
    <xf numFmtId="4" fontId="18" fillId="0" borderId="4" xfId="1" applyNumberFormat="1" applyFont="1" applyFill="1" applyBorder="1" applyAlignment="1">
      <alignment horizontal="center" vertical="center" wrapText="1"/>
    </xf>
    <xf numFmtId="4" fontId="18" fillId="0" borderId="3" xfId="1" applyNumberFormat="1" applyFont="1" applyFill="1" applyBorder="1" applyAlignment="1">
      <alignment horizontal="center" vertical="center" wrapText="1"/>
    </xf>
    <xf numFmtId="2" fontId="24" fillId="3" borderId="1" xfId="0" applyNumberFormat="1" applyFont="1" applyFill="1" applyBorder="1" applyAlignment="1">
      <alignment horizontal="center" vertical="center" wrapText="1"/>
    </xf>
    <xf numFmtId="2" fontId="24" fillId="3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3" fillId="0" borderId="4" xfId="41" applyNumberFormat="1" applyFont="1" applyFill="1" applyBorder="1" applyAlignment="1">
      <alignment horizontal="center" vertical="center" wrapText="1"/>
    </xf>
    <xf numFmtId="4" fontId="3" fillId="0" borderId="3" xfId="41" applyNumberFormat="1" applyFont="1" applyFill="1" applyBorder="1" applyAlignment="1">
      <alignment horizontal="center" vertical="center" wrapText="1"/>
    </xf>
    <xf numFmtId="4" fontId="3" fillId="0" borderId="1" xfId="41" applyNumberFormat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164" fontId="25" fillId="2" borderId="1" xfId="1" applyNumberFormat="1" applyFont="1" applyFill="1" applyBorder="1" applyAlignment="1">
      <alignment horizontal="center" vertical="center" wrapText="1"/>
    </xf>
    <xf numFmtId="166" fontId="13" fillId="0" borderId="7" xfId="1" applyNumberFormat="1" applyFont="1" applyFill="1" applyBorder="1" applyAlignment="1">
      <alignment horizontal="center" vertical="center" wrapText="1"/>
    </xf>
    <xf numFmtId="166" fontId="13" fillId="0" borderId="6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4" fillId="0" borderId="1" xfId="0" applyFont="1" applyFill="1" applyBorder="1"/>
    <xf numFmtId="0" fontId="35" fillId="0" borderId="1" xfId="0" applyFont="1" applyFill="1" applyBorder="1"/>
    <xf numFmtId="0" fontId="36" fillId="0" borderId="1" xfId="0" applyFont="1" applyFill="1" applyBorder="1"/>
    <xf numFmtId="164" fontId="2" fillId="2" borderId="4" xfId="41" applyNumberFormat="1" applyFont="1" applyFill="1" applyBorder="1" applyAlignment="1">
      <alignment horizontal="center" vertical="center" wrapText="1"/>
    </xf>
    <xf numFmtId="164" fontId="2" fillId="2" borderId="1" xfId="41" applyNumberFormat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vertical="center" wrapText="1"/>
    </xf>
    <xf numFmtId="166" fontId="2" fillId="2" borderId="1" xfId="41" applyNumberFormat="1" applyFont="1" applyFill="1" applyBorder="1" applyAlignment="1">
      <alignment horizontal="center" vertical="center" wrapText="1"/>
    </xf>
    <xf numFmtId="164" fontId="3" fillId="0" borderId="1" xfId="41" applyNumberFormat="1" applyFont="1" applyFill="1" applyBorder="1" applyAlignment="1">
      <alignment horizontal="center" vertical="center" wrapText="1"/>
    </xf>
    <xf numFmtId="164" fontId="3" fillId="5" borderId="1" xfId="41" applyNumberFormat="1" applyFont="1" applyFill="1" applyBorder="1" applyAlignment="1">
      <alignment horizontal="center" vertical="center" wrapText="1"/>
    </xf>
    <xf numFmtId="164" fontId="3" fillId="0" borderId="4" xfId="41" applyNumberFormat="1" applyFont="1" applyFill="1" applyBorder="1" applyAlignment="1">
      <alignment horizontal="center" vertical="center" wrapText="1"/>
    </xf>
    <xf numFmtId="164" fontId="2" fillId="0" borderId="1" xfId="41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/>
    <xf numFmtId="164" fontId="17" fillId="0" borderId="1" xfId="0" applyNumberFormat="1" applyFont="1" applyFill="1" applyBorder="1"/>
    <xf numFmtId="3" fontId="26" fillId="6" borderId="1" xfId="0" applyNumberFormat="1" applyFont="1" applyFill="1" applyBorder="1"/>
    <xf numFmtId="3" fontId="2" fillId="2" borderId="1" xfId="41" applyNumberFormat="1" applyFont="1" applyFill="1" applyBorder="1" applyAlignment="1">
      <alignment horizontal="center" vertical="center" wrapText="1"/>
    </xf>
    <xf numFmtId="166" fontId="13" fillId="0" borderId="5" xfId="1" applyNumberFormat="1" applyFont="1" applyFill="1" applyBorder="1" applyAlignment="1">
      <alignment horizontal="center" vertical="center" wrapText="1"/>
    </xf>
    <xf numFmtId="166" fontId="13" fillId="0" borderId="7" xfId="1" applyNumberFormat="1" applyFont="1" applyFill="1" applyBorder="1" applyAlignment="1">
      <alignment horizontal="center" vertical="center" wrapText="1"/>
    </xf>
    <xf numFmtId="166" fontId="13" fillId="0" borderId="6" xfId="1" applyNumberFormat="1" applyFont="1" applyFill="1" applyBorder="1" applyAlignment="1">
      <alignment horizontal="center" vertical="center" wrapText="1"/>
    </xf>
    <xf numFmtId="14" fontId="29" fillId="6" borderId="2" xfId="0" applyNumberFormat="1" applyFont="1" applyFill="1" applyBorder="1" applyAlignment="1">
      <alignment horizontal="center"/>
    </xf>
    <xf numFmtId="14" fontId="29" fillId="6" borderId="3" xfId="0" applyNumberFormat="1" applyFont="1" applyFill="1" applyBorder="1" applyAlignment="1">
      <alignment horizontal="center"/>
    </xf>
    <xf numFmtId="14" fontId="29" fillId="6" borderId="4" xfId="0" applyNumberFormat="1" applyFont="1" applyFill="1" applyBorder="1" applyAlignment="1">
      <alignment horizontal="center"/>
    </xf>
    <xf numFmtId="1" fontId="12" fillId="0" borderId="2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9" fillId="0" borderId="5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166" fontId="13" fillId="0" borderId="2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wrapText="1"/>
    </xf>
    <xf numFmtId="0" fontId="33" fillId="2" borderId="1" xfId="0" applyFont="1" applyFill="1" applyBorder="1" applyAlignment="1">
      <alignment horizontal="center" vertical="center"/>
    </xf>
    <xf numFmtId="0" fontId="37" fillId="0" borderId="1" xfId="68" applyFont="1" applyFill="1" applyBorder="1" applyAlignment="1">
      <alignment wrapText="1"/>
    </xf>
    <xf numFmtId="0" fontId="37" fillId="0" borderId="1" xfId="68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</cellXfs>
  <cellStyles count="69">
    <cellStyle name="Normal_Sheet2" xfId="40"/>
    <cellStyle name="Normal_КСГ" xfId="68"/>
    <cellStyle name="Обычный" xfId="0" builtinId="0"/>
    <cellStyle name="Обычный 2" xfId="1"/>
    <cellStyle name="Обычный 2 2" xfId="2"/>
    <cellStyle name="Обычный 2 3" xfId="42"/>
    <cellStyle name="Обычный 2 3 2" xfId="41"/>
    <cellStyle name="Обычный 2 4" xfId="43"/>
    <cellStyle name="Обычный 2 5" xfId="44"/>
    <cellStyle name="Обычный 3" xfId="3"/>
    <cellStyle name="Обычный 3 2" xfId="4"/>
    <cellStyle name="Обычный 3 2 2" xfId="45"/>
    <cellStyle name="Обычный 3 2 3" xfId="46"/>
    <cellStyle name="Обычный 3 3" xfId="47"/>
    <cellStyle name="Обычный 3 3 2" xfId="48"/>
    <cellStyle name="Обычный 3 3 2 2" xfId="49"/>
    <cellStyle name="Обычный 3 4" xfId="50"/>
    <cellStyle name="Обычный 3 4 2" xfId="51"/>
    <cellStyle name="Обычный 3 5" xfId="52"/>
    <cellStyle name="Обычный 3 5 2" xfId="53"/>
    <cellStyle name="Обычный 4" xfId="39"/>
    <cellStyle name="Обычный 4 2" xfId="54"/>
    <cellStyle name="Обычный 5" xfId="55"/>
    <cellStyle name="Обычный 5 2" xfId="56"/>
    <cellStyle name="Обычный 6" xfId="57"/>
    <cellStyle name="Обычный 7" xfId="58"/>
    <cellStyle name="Обычный Лена" xfId="5"/>
    <cellStyle name="Процентный 2" xfId="6"/>
    <cellStyle name="Процентный 3" xfId="59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 2" xfId="60"/>
    <cellStyle name="Финансовый 2 3" xfId="61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 2" xfId="62"/>
    <cellStyle name="Финансовый 3 3" xfId="63"/>
    <cellStyle name="Финансовый 30" xfId="29"/>
    <cellStyle name="Финансовый 31" xfId="30"/>
    <cellStyle name="Финансовый 32" xfId="31"/>
    <cellStyle name="Финансовый 33" xfId="32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15"/>
  <sheetViews>
    <sheetView tabSelected="1" zoomScale="80" zoomScaleNormal="80" zoomScaleSheetLayoutView="80" workbookViewId="0">
      <pane xSplit="13" ySplit="6" topLeftCell="N223" activePane="bottomRight" state="frozen"/>
      <selection pane="topRight" activeCell="M1" sqref="M1"/>
      <selection pane="bottomLeft" activeCell="A12" sqref="A12"/>
      <selection pane="bottomRight" activeCell="V12" sqref="V12"/>
    </sheetView>
  </sheetViews>
  <sheetFormatPr defaultColWidth="9.140625" defaultRowHeight="15" x14ac:dyDescent="0.25"/>
  <cols>
    <col min="1" max="1" width="6.140625" style="2" customWidth="1"/>
    <col min="2" max="2" width="7.140625" style="2" customWidth="1"/>
    <col min="3" max="3" width="9.28515625" style="2" customWidth="1"/>
    <col min="4" max="4" width="36.5703125" style="2" customWidth="1"/>
    <col min="5" max="5" width="10.7109375" style="2" hidden="1" customWidth="1"/>
    <col min="6" max="7" width="6.28515625" style="2" hidden="1" customWidth="1"/>
    <col min="8" max="8" width="6.42578125" style="2" hidden="1" customWidth="1"/>
    <col min="9" max="9" width="7.5703125" style="2" hidden="1" customWidth="1"/>
    <col min="10" max="13" width="5.28515625" style="2" hidden="1" customWidth="1"/>
    <col min="14" max="14" width="10" style="2" customWidth="1"/>
    <col min="15" max="16" width="23.140625" style="2" customWidth="1"/>
    <col min="17" max="16384" width="9.140625" style="2"/>
  </cols>
  <sheetData>
    <row r="1" spans="1:16" ht="32.25" customHeight="1" x14ac:dyDescent="0.25">
      <c r="A1" s="94" t="s">
        <v>433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</row>
    <row r="2" spans="1:16" x14ac:dyDescent="0.25">
      <c r="A2" s="64"/>
      <c r="B2" s="64"/>
      <c r="C2" s="64"/>
      <c r="D2" s="64"/>
      <c r="P2" s="67" t="s">
        <v>265</v>
      </c>
    </row>
    <row r="3" spans="1:16" s="8" customFormat="1" ht="41.25" customHeight="1" x14ac:dyDescent="0.2">
      <c r="A3" s="95" t="s">
        <v>312</v>
      </c>
      <c r="B3" s="95" t="s">
        <v>3</v>
      </c>
      <c r="C3" s="95" t="s">
        <v>434</v>
      </c>
      <c r="D3" s="98" t="s">
        <v>0</v>
      </c>
      <c r="E3" s="101" t="s">
        <v>130</v>
      </c>
      <c r="F3" s="83" t="s">
        <v>1</v>
      </c>
      <c r="G3" s="83" t="s">
        <v>262</v>
      </c>
      <c r="H3" s="83" t="s">
        <v>131</v>
      </c>
      <c r="I3" s="38"/>
      <c r="J3" s="103" t="s">
        <v>2</v>
      </c>
      <c r="K3" s="104"/>
      <c r="L3" s="104"/>
      <c r="M3" s="104"/>
      <c r="N3" s="92" t="s">
        <v>102</v>
      </c>
      <c r="O3" s="92"/>
      <c r="P3" s="92"/>
    </row>
    <row r="4" spans="1:16" s="8" customFormat="1" ht="36.75" customHeight="1" x14ac:dyDescent="0.2">
      <c r="A4" s="96"/>
      <c r="B4" s="96"/>
      <c r="C4" s="96"/>
      <c r="D4" s="99"/>
      <c r="E4" s="102"/>
      <c r="F4" s="84"/>
      <c r="G4" s="84"/>
      <c r="H4" s="84"/>
      <c r="I4" s="62"/>
      <c r="J4" s="93"/>
      <c r="K4" s="93"/>
      <c r="L4" s="93"/>
      <c r="M4" s="93"/>
      <c r="N4" s="65" t="s">
        <v>45</v>
      </c>
      <c r="O4" s="65" t="s">
        <v>264</v>
      </c>
      <c r="P4" s="66" t="s">
        <v>263</v>
      </c>
    </row>
    <row r="5" spans="1:16" s="9" customFormat="1" ht="12" x14ac:dyDescent="0.2">
      <c r="A5" s="97"/>
      <c r="B5" s="97"/>
      <c r="C5" s="97"/>
      <c r="D5" s="100"/>
      <c r="E5" s="102"/>
      <c r="F5" s="84"/>
      <c r="G5" s="85"/>
      <c r="H5" s="85"/>
      <c r="I5" s="63"/>
      <c r="J5" s="93"/>
      <c r="K5" s="93"/>
      <c r="L5" s="93"/>
      <c r="M5" s="93"/>
      <c r="N5" s="89" t="s">
        <v>129</v>
      </c>
      <c r="O5" s="90"/>
      <c r="P5" s="91"/>
    </row>
    <row r="6" spans="1:16" x14ac:dyDescent="0.25">
      <c r="A6" s="18">
        <v>1</v>
      </c>
      <c r="B6" s="18">
        <v>1</v>
      </c>
      <c r="C6" s="58" t="s">
        <v>266</v>
      </c>
      <c r="D6" s="21" t="s">
        <v>48</v>
      </c>
      <c r="E6" s="13"/>
      <c r="F6" s="14">
        <v>0.5</v>
      </c>
      <c r="G6" s="14"/>
      <c r="H6" s="14">
        <v>1</v>
      </c>
      <c r="I6" s="29"/>
      <c r="J6" s="29"/>
      <c r="K6" s="29"/>
      <c r="L6" s="29"/>
      <c r="M6" s="29"/>
      <c r="N6" s="82">
        <f>O6+P6</f>
        <v>0</v>
      </c>
      <c r="O6" s="74"/>
      <c r="P6" s="74"/>
    </row>
    <row r="7" spans="1:16" x14ac:dyDescent="0.25">
      <c r="A7" s="18">
        <v>2</v>
      </c>
      <c r="B7" s="18"/>
      <c r="C7" s="58" t="s">
        <v>267</v>
      </c>
      <c r="D7" s="10" t="s">
        <v>4</v>
      </c>
      <c r="E7" s="13"/>
      <c r="F7" s="14">
        <v>0.8</v>
      </c>
      <c r="G7" s="14"/>
      <c r="H7" s="14">
        <v>1</v>
      </c>
      <c r="I7" s="29"/>
      <c r="J7" s="29"/>
      <c r="K7" s="29"/>
      <c r="L7" s="29"/>
      <c r="M7" s="29"/>
      <c r="N7" s="82">
        <f>O7+P7</f>
        <v>0</v>
      </c>
      <c r="O7" s="72">
        <f>SUM(O8:O17)</f>
        <v>0</v>
      </c>
      <c r="P7" s="72">
        <f>SUM(P8:P17)</f>
        <v>0</v>
      </c>
    </row>
    <row r="8" spans="1:16" ht="30" x14ac:dyDescent="0.25">
      <c r="A8" s="20"/>
      <c r="B8" s="105">
        <v>1</v>
      </c>
      <c r="C8" s="112" t="s">
        <v>132</v>
      </c>
      <c r="D8" s="111" t="s">
        <v>49</v>
      </c>
      <c r="E8" s="4">
        <v>13520</v>
      </c>
      <c r="F8" s="5">
        <v>0.83</v>
      </c>
      <c r="G8" s="5"/>
      <c r="H8" s="26">
        <v>1</v>
      </c>
      <c r="I8" s="30"/>
      <c r="J8" s="4">
        <v>1.4</v>
      </c>
      <c r="K8" s="4">
        <v>1.68</v>
      </c>
      <c r="L8" s="4">
        <v>2.23</v>
      </c>
      <c r="M8" s="6">
        <v>2.57</v>
      </c>
      <c r="N8" s="75">
        <f>O8+P8</f>
        <v>0</v>
      </c>
      <c r="O8" s="75"/>
      <c r="P8" s="75"/>
    </row>
    <row r="9" spans="1:16" x14ac:dyDescent="0.25">
      <c r="A9" s="20"/>
      <c r="B9" s="105">
        <v>2</v>
      </c>
      <c r="C9" s="112" t="s">
        <v>133</v>
      </c>
      <c r="D9" s="111" t="s">
        <v>50</v>
      </c>
      <c r="E9" s="4">
        <v>13520</v>
      </c>
      <c r="F9" s="5">
        <v>0.66</v>
      </c>
      <c r="G9" s="5"/>
      <c r="H9" s="26">
        <v>1</v>
      </c>
      <c r="I9" s="30"/>
      <c r="J9" s="4">
        <v>1.4</v>
      </c>
      <c r="K9" s="4">
        <v>1.68</v>
      </c>
      <c r="L9" s="4">
        <v>2.23</v>
      </c>
      <c r="M9" s="6">
        <v>2.57</v>
      </c>
      <c r="N9" s="75">
        <f t="shared" ref="N9:N69" si="0">O9+P9</f>
        <v>0</v>
      </c>
      <c r="O9" s="75"/>
      <c r="P9" s="75"/>
    </row>
    <row r="10" spans="1:16" ht="30" x14ac:dyDescent="0.25">
      <c r="A10" s="20"/>
      <c r="B10" s="105">
        <v>3</v>
      </c>
      <c r="C10" s="112" t="s">
        <v>134</v>
      </c>
      <c r="D10" s="111" t="s">
        <v>313</v>
      </c>
      <c r="E10" s="4">
        <v>13520</v>
      </c>
      <c r="F10" s="4">
        <v>0.71</v>
      </c>
      <c r="G10" s="4"/>
      <c r="H10" s="26">
        <v>1</v>
      </c>
      <c r="I10" s="30"/>
      <c r="J10" s="4">
        <v>1.4</v>
      </c>
      <c r="K10" s="4">
        <v>1.68</v>
      </c>
      <c r="L10" s="4">
        <v>2.23</v>
      </c>
      <c r="M10" s="6">
        <v>2.57</v>
      </c>
      <c r="N10" s="75">
        <f t="shared" si="0"/>
        <v>0</v>
      </c>
      <c r="O10" s="75"/>
      <c r="P10" s="75"/>
    </row>
    <row r="11" spans="1:16" ht="30" x14ac:dyDescent="0.25">
      <c r="A11" s="20"/>
      <c r="B11" s="105">
        <v>4</v>
      </c>
      <c r="C11" s="112" t="s">
        <v>135</v>
      </c>
      <c r="D11" s="111" t="s">
        <v>314</v>
      </c>
      <c r="E11" s="4">
        <v>13520</v>
      </c>
      <c r="F11" s="4">
        <v>1.06</v>
      </c>
      <c r="G11" s="4"/>
      <c r="H11" s="26">
        <v>1</v>
      </c>
      <c r="I11" s="30"/>
      <c r="J11" s="4">
        <v>1.4</v>
      </c>
      <c r="K11" s="4">
        <v>1.68</v>
      </c>
      <c r="L11" s="4">
        <v>2.23</v>
      </c>
      <c r="M11" s="6">
        <v>2.57</v>
      </c>
      <c r="N11" s="75">
        <f t="shared" si="0"/>
        <v>0</v>
      </c>
      <c r="O11" s="75"/>
      <c r="P11" s="75"/>
    </row>
    <row r="12" spans="1:16" ht="30" x14ac:dyDescent="0.25">
      <c r="A12" s="68"/>
      <c r="B12" s="106">
        <v>5</v>
      </c>
      <c r="C12" s="112" t="s">
        <v>136</v>
      </c>
      <c r="D12" s="111" t="s">
        <v>5</v>
      </c>
      <c r="E12" s="4">
        <v>13520</v>
      </c>
      <c r="F12" s="39">
        <v>9.7899999999999991</v>
      </c>
      <c r="G12" s="39"/>
      <c r="H12" s="26">
        <v>1</v>
      </c>
      <c r="I12" s="30"/>
      <c r="J12" s="4">
        <v>1.4</v>
      </c>
      <c r="K12" s="4">
        <v>1.68</v>
      </c>
      <c r="L12" s="4">
        <v>2.23</v>
      </c>
      <c r="M12" s="6">
        <v>2.57</v>
      </c>
      <c r="N12" s="75">
        <f t="shared" si="0"/>
        <v>0</v>
      </c>
      <c r="O12" s="75"/>
      <c r="P12" s="75"/>
    </row>
    <row r="13" spans="1:16" x14ac:dyDescent="0.25">
      <c r="A13" s="69"/>
      <c r="B13" s="106">
        <v>6</v>
      </c>
      <c r="C13" s="112" t="s">
        <v>137</v>
      </c>
      <c r="D13" s="111" t="s">
        <v>51</v>
      </c>
      <c r="E13" s="4">
        <v>13520</v>
      </c>
      <c r="F13" s="4">
        <v>0.33</v>
      </c>
      <c r="G13" s="4"/>
      <c r="H13" s="26">
        <v>1</v>
      </c>
      <c r="I13" s="30"/>
      <c r="J13" s="4">
        <v>1.4</v>
      </c>
      <c r="K13" s="4">
        <v>1.68</v>
      </c>
      <c r="L13" s="4">
        <v>2.23</v>
      </c>
      <c r="M13" s="6">
        <v>2.57</v>
      </c>
      <c r="N13" s="75">
        <f t="shared" si="0"/>
        <v>0</v>
      </c>
      <c r="O13" s="76"/>
      <c r="P13" s="76"/>
    </row>
    <row r="14" spans="1:16" ht="30" x14ac:dyDescent="0.25">
      <c r="A14" s="70"/>
      <c r="B14" s="106">
        <v>7</v>
      </c>
      <c r="C14" s="112" t="s">
        <v>315</v>
      </c>
      <c r="D14" s="111" t="s">
        <v>316</v>
      </c>
      <c r="E14" s="4">
        <v>13520</v>
      </c>
      <c r="F14" s="4">
        <v>1.04</v>
      </c>
      <c r="G14" s="4"/>
      <c r="H14" s="26">
        <v>1</v>
      </c>
      <c r="I14" s="30"/>
      <c r="J14" s="4">
        <v>1.4</v>
      </c>
      <c r="K14" s="4">
        <v>1.68</v>
      </c>
      <c r="L14" s="4">
        <v>2.23</v>
      </c>
      <c r="M14" s="6">
        <v>2.57</v>
      </c>
      <c r="N14" s="75">
        <f t="shared" si="0"/>
        <v>0</v>
      </c>
      <c r="O14" s="76"/>
      <c r="P14" s="76"/>
    </row>
    <row r="15" spans="1:16" s="7" customFormat="1" ht="30" x14ac:dyDescent="0.25">
      <c r="A15" s="70"/>
      <c r="B15" s="106">
        <v>8</v>
      </c>
      <c r="C15" s="112" t="s">
        <v>317</v>
      </c>
      <c r="D15" s="111" t="s">
        <v>318</v>
      </c>
      <c r="E15" s="34">
        <v>13520</v>
      </c>
      <c r="F15" s="22">
        <v>0.98</v>
      </c>
      <c r="G15" s="22"/>
      <c r="H15" s="14">
        <v>1</v>
      </c>
      <c r="I15" s="31"/>
      <c r="J15" s="32"/>
      <c r="K15" s="32"/>
      <c r="L15" s="32"/>
      <c r="M15" s="33">
        <v>2.57</v>
      </c>
      <c r="N15" s="75">
        <f t="shared" si="0"/>
        <v>0</v>
      </c>
      <c r="O15" s="76"/>
      <c r="P15" s="76"/>
    </row>
    <row r="16" spans="1:16" ht="30" x14ac:dyDescent="0.25">
      <c r="A16" s="70"/>
      <c r="B16" s="106">
        <v>9</v>
      </c>
      <c r="C16" s="112" t="s">
        <v>319</v>
      </c>
      <c r="D16" s="111" t="s">
        <v>320</v>
      </c>
      <c r="E16" s="4">
        <v>13520</v>
      </c>
      <c r="F16" s="23">
        <v>0.98</v>
      </c>
      <c r="G16" s="23"/>
      <c r="H16" s="26">
        <v>1</v>
      </c>
      <c r="I16" s="30"/>
      <c r="J16" s="4">
        <v>1.4</v>
      </c>
      <c r="K16" s="4">
        <v>1.68</v>
      </c>
      <c r="L16" s="4">
        <v>2.23</v>
      </c>
      <c r="M16" s="6">
        <v>2.57</v>
      </c>
      <c r="N16" s="75">
        <f t="shared" si="0"/>
        <v>0</v>
      </c>
      <c r="O16" s="76"/>
      <c r="P16" s="76"/>
    </row>
    <row r="17" spans="1:16" ht="30" x14ac:dyDescent="0.25">
      <c r="A17" s="70"/>
      <c r="B17" s="106">
        <v>10</v>
      </c>
      <c r="C17" s="112" t="s">
        <v>321</v>
      </c>
      <c r="D17" s="111" t="s">
        <v>322</v>
      </c>
      <c r="E17" s="34">
        <v>13520</v>
      </c>
      <c r="F17" s="22">
        <v>0.89</v>
      </c>
      <c r="G17" s="22"/>
      <c r="H17" s="14">
        <v>1</v>
      </c>
      <c r="I17" s="31"/>
      <c r="J17" s="32"/>
      <c r="K17" s="32"/>
      <c r="L17" s="32"/>
      <c r="M17" s="33">
        <v>2.57</v>
      </c>
      <c r="N17" s="75">
        <f t="shared" si="0"/>
        <v>0</v>
      </c>
      <c r="O17" s="76"/>
      <c r="P17" s="76"/>
    </row>
    <row r="18" spans="1:16" x14ac:dyDescent="0.25">
      <c r="A18" s="16">
        <v>3</v>
      </c>
      <c r="B18" s="107"/>
      <c r="C18" s="113" t="s">
        <v>268</v>
      </c>
      <c r="D18" s="17" t="s">
        <v>39</v>
      </c>
      <c r="E18" s="4">
        <v>13520</v>
      </c>
      <c r="F18" s="5">
        <v>2.41</v>
      </c>
      <c r="G18" s="5"/>
      <c r="H18" s="26">
        <v>1</v>
      </c>
      <c r="I18" s="30"/>
      <c r="J18" s="4">
        <v>1.4</v>
      </c>
      <c r="K18" s="4">
        <v>1.68</v>
      </c>
      <c r="L18" s="4">
        <v>2.23</v>
      </c>
      <c r="M18" s="6">
        <v>2.57</v>
      </c>
      <c r="N18" s="82">
        <f>O18+P18</f>
        <v>0</v>
      </c>
      <c r="O18" s="72">
        <f>O19</f>
        <v>0</v>
      </c>
      <c r="P18" s="72">
        <f>P19</f>
        <v>0</v>
      </c>
    </row>
    <row r="19" spans="1:16" ht="30" x14ac:dyDescent="0.25">
      <c r="A19" s="20"/>
      <c r="B19" s="105">
        <v>11</v>
      </c>
      <c r="C19" s="114" t="s">
        <v>138</v>
      </c>
      <c r="D19" s="1" t="s">
        <v>37</v>
      </c>
      <c r="E19" s="4">
        <v>13520</v>
      </c>
      <c r="F19" s="40">
        <v>7.77</v>
      </c>
      <c r="G19" s="40"/>
      <c r="H19" s="41">
        <v>1</v>
      </c>
      <c r="I19" s="42"/>
      <c r="J19" s="43">
        <v>1.4</v>
      </c>
      <c r="K19" s="43">
        <v>1.68</v>
      </c>
      <c r="L19" s="43">
        <v>2.23</v>
      </c>
      <c r="M19" s="44">
        <v>2.57</v>
      </c>
      <c r="N19" s="75">
        <f t="shared" si="0"/>
        <v>0</v>
      </c>
      <c r="O19" s="77"/>
      <c r="P19" s="77"/>
    </row>
    <row r="20" spans="1:16" x14ac:dyDescent="0.25">
      <c r="A20" s="16">
        <v>4</v>
      </c>
      <c r="B20" s="107"/>
      <c r="C20" s="113" t="s">
        <v>269</v>
      </c>
      <c r="D20" s="17" t="s">
        <v>6</v>
      </c>
      <c r="E20" s="4">
        <v>13520</v>
      </c>
      <c r="F20" s="40">
        <v>6.3</v>
      </c>
      <c r="G20" s="40"/>
      <c r="H20" s="41">
        <v>1</v>
      </c>
      <c r="I20" s="42"/>
      <c r="J20" s="43">
        <v>1.4</v>
      </c>
      <c r="K20" s="43">
        <v>1.68</v>
      </c>
      <c r="L20" s="43">
        <v>2.23</v>
      </c>
      <c r="M20" s="44">
        <v>2.57</v>
      </c>
      <c r="N20" s="82">
        <f>O20+P20</f>
        <v>0</v>
      </c>
      <c r="O20" s="72">
        <f>O21</f>
        <v>0</v>
      </c>
      <c r="P20" s="72">
        <f>P21</f>
        <v>0</v>
      </c>
    </row>
    <row r="21" spans="1:16" ht="30" x14ac:dyDescent="0.25">
      <c r="A21" s="15"/>
      <c r="B21" s="108">
        <v>12</v>
      </c>
      <c r="C21" s="115" t="s">
        <v>139</v>
      </c>
      <c r="D21" s="3" t="s">
        <v>52</v>
      </c>
      <c r="E21" s="4">
        <v>13520</v>
      </c>
      <c r="F21" s="40">
        <v>3.73</v>
      </c>
      <c r="G21" s="40"/>
      <c r="H21" s="41">
        <v>1</v>
      </c>
      <c r="I21" s="42"/>
      <c r="J21" s="43">
        <v>1.4</v>
      </c>
      <c r="K21" s="43">
        <v>1.68</v>
      </c>
      <c r="L21" s="43">
        <v>2.23</v>
      </c>
      <c r="M21" s="44">
        <v>2.57</v>
      </c>
      <c r="N21" s="75">
        <f t="shared" si="0"/>
        <v>0</v>
      </c>
      <c r="O21" s="75"/>
      <c r="P21" s="75"/>
    </row>
    <row r="22" spans="1:16" x14ac:dyDescent="0.25">
      <c r="A22" s="18">
        <v>5</v>
      </c>
      <c r="B22" s="116"/>
      <c r="C22" s="113" t="s">
        <v>270</v>
      </c>
      <c r="D22" s="10" t="s">
        <v>7</v>
      </c>
      <c r="E22" s="4">
        <v>13520</v>
      </c>
      <c r="F22" s="45">
        <v>14.41</v>
      </c>
      <c r="G22" s="45"/>
      <c r="H22" s="41">
        <v>1</v>
      </c>
      <c r="I22" s="42"/>
      <c r="J22" s="43">
        <v>1.4</v>
      </c>
      <c r="K22" s="43">
        <v>1.68</v>
      </c>
      <c r="L22" s="43">
        <v>2.23</v>
      </c>
      <c r="M22" s="44">
        <v>2.57</v>
      </c>
      <c r="N22" s="82">
        <f>O22+P22</f>
        <v>0</v>
      </c>
      <c r="O22" s="72">
        <f>SUM(O23:O25)</f>
        <v>0</v>
      </c>
      <c r="P22" s="72">
        <f>SUM(P23:P25)</f>
        <v>0</v>
      </c>
    </row>
    <row r="23" spans="1:16" x14ac:dyDescent="0.25">
      <c r="A23" s="20"/>
      <c r="B23" s="112">
        <v>13</v>
      </c>
      <c r="C23" s="112" t="s">
        <v>140</v>
      </c>
      <c r="D23" s="111" t="s">
        <v>103</v>
      </c>
      <c r="E23" s="4">
        <v>13520</v>
      </c>
      <c r="F23" s="45">
        <v>14.23</v>
      </c>
      <c r="G23" s="45"/>
      <c r="H23" s="41">
        <v>1</v>
      </c>
      <c r="I23" s="42"/>
      <c r="J23" s="43">
        <v>1.4</v>
      </c>
      <c r="K23" s="43">
        <v>1.68</v>
      </c>
      <c r="L23" s="43">
        <v>2.23</v>
      </c>
      <c r="M23" s="44">
        <v>2.57</v>
      </c>
      <c r="N23" s="75">
        <f t="shared" si="0"/>
        <v>0</v>
      </c>
      <c r="O23" s="75"/>
      <c r="P23" s="75"/>
    </row>
    <row r="24" spans="1:16" x14ac:dyDescent="0.25">
      <c r="A24" s="20"/>
      <c r="B24" s="112">
        <v>14</v>
      </c>
      <c r="C24" s="112" t="s">
        <v>141</v>
      </c>
      <c r="D24" s="111" t="s">
        <v>104</v>
      </c>
      <c r="E24" s="4">
        <v>13520</v>
      </c>
      <c r="F24" s="45">
        <v>10.34</v>
      </c>
      <c r="G24" s="45"/>
      <c r="H24" s="41">
        <v>1</v>
      </c>
      <c r="I24" s="42"/>
      <c r="J24" s="43">
        <v>1.4</v>
      </c>
      <c r="K24" s="43">
        <v>1.68</v>
      </c>
      <c r="L24" s="43">
        <v>2.23</v>
      </c>
      <c r="M24" s="44">
        <v>2.57</v>
      </c>
      <c r="N24" s="75">
        <f t="shared" si="0"/>
        <v>0</v>
      </c>
      <c r="O24" s="76"/>
      <c r="P24" s="76"/>
    </row>
    <row r="25" spans="1:16" s="7" customFormat="1" ht="45" x14ac:dyDescent="0.25">
      <c r="A25" s="20"/>
      <c r="B25" s="112">
        <v>15</v>
      </c>
      <c r="C25" s="112" t="s">
        <v>142</v>
      </c>
      <c r="D25" s="111" t="s">
        <v>115</v>
      </c>
      <c r="E25" s="34">
        <v>13520</v>
      </c>
      <c r="F25" s="24">
        <v>1.54</v>
      </c>
      <c r="G25" s="24"/>
      <c r="H25" s="14">
        <v>1</v>
      </c>
      <c r="I25" s="31"/>
      <c r="J25" s="28"/>
      <c r="K25" s="28"/>
      <c r="L25" s="28"/>
      <c r="M25" s="33">
        <v>2.57</v>
      </c>
      <c r="N25" s="75">
        <f t="shared" si="0"/>
        <v>0</v>
      </c>
      <c r="O25" s="76"/>
      <c r="P25" s="76"/>
    </row>
    <row r="26" spans="1:16" x14ac:dyDescent="0.25">
      <c r="A26" s="19">
        <v>6</v>
      </c>
      <c r="B26" s="110"/>
      <c r="C26" s="113" t="s">
        <v>271</v>
      </c>
      <c r="D26" s="10" t="s">
        <v>105</v>
      </c>
      <c r="E26" s="4">
        <v>13520</v>
      </c>
      <c r="F26" s="5">
        <v>1.54</v>
      </c>
      <c r="G26" s="5"/>
      <c r="H26" s="25">
        <v>1</v>
      </c>
      <c r="I26" s="27"/>
      <c r="J26" s="4">
        <v>1.4</v>
      </c>
      <c r="K26" s="4">
        <v>1.68</v>
      </c>
      <c r="L26" s="4">
        <v>2.23</v>
      </c>
      <c r="M26" s="6">
        <v>2.57</v>
      </c>
      <c r="N26" s="82">
        <f>O26+P26</f>
        <v>0</v>
      </c>
      <c r="O26" s="72">
        <f>O27</f>
        <v>0</v>
      </c>
      <c r="P26" s="72">
        <f>P27</f>
        <v>0</v>
      </c>
    </row>
    <row r="27" spans="1:16" s="7" customFormat="1" x14ac:dyDescent="0.25">
      <c r="A27" s="15"/>
      <c r="B27" s="108">
        <v>16</v>
      </c>
      <c r="C27" s="115" t="s">
        <v>143</v>
      </c>
      <c r="D27" s="1" t="s">
        <v>53</v>
      </c>
      <c r="E27" s="34">
        <v>13520</v>
      </c>
      <c r="F27" s="24">
        <v>0.98</v>
      </c>
      <c r="G27" s="24"/>
      <c r="H27" s="14">
        <v>1</v>
      </c>
      <c r="I27" s="31"/>
      <c r="J27" s="28"/>
      <c r="K27" s="28"/>
      <c r="L27" s="28"/>
      <c r="M27" s="33">
        <v>2.57</v>
      </c>
      <c r="N27" s="75">
        <f t="shared" si="0"/>
        <v>0</v>
      </c>
      <c r="O27" s="77"/>
      <c r="P27" s="77"/>
    </row>
    <row r="28" spans="1:16" ht="31.5" customHeight="1" x14ac:dyDescent="0.25">
      <c r="A28" s="19">
        <v>7</v>
      </c>
      <c r="B28" s="110"/>
      <c r="C28" s="113" t="s">
        <v>272</v>
      </c>
      <c r="D28" s="10" t="s">
        <v>46</v>
      </c>
      <c r="E28" s="4">
        <v>13520</v>
      </c>
      <c r="F28" s="5">
        <v>0.98</v>
      </c>
      <c r="G28" s="5"/>
      <c r="H28" s="46">
        <v>1.03</v>
      </c>
      <c r="I28" s="47"/>
      <c r="J28" s="4">
        <v>1.4</v>
      </c>
      <c r="K28" s="4">
        <v>1.68</v>
      </c>
      <c r="L28" s="4">
        <v>2.23</v>
      </c>
      <c r="M28" s="6">
        <v>2.57</v>
      </c>
      <c r="N28" s="82">
        <f>O28+P28</f>
        <v>0</v>
      </c>
      <c r="O28" s="72">
        <f>O29</f>
        <v>0</v>
      </c>
      <c r="P28" s="72">
        <f>P29</f>
        <v>0</v>
      </c>
    </row>
    <row r="29" spans="1:16" s="7" customFormat="1" ht="30" x14ac:dyDescent="0.25">
      <c r="A29" s="15"/>
      <c r="B29" s="108">
        <v>17</v>
      </c>
      <c r="C29" s="115" t="s">
        <v>144</v>
      </c>
      <c r="D29" s="1" t="s">
        <v>54</v>
      </c>
      <c r="E29" s="34">
        <v>13520</v>
      </c>
      <c r="F29" s="24">
        <v>7.95</v>
      </c>
      <c r="G29" s="24"/>
      <c r="H29" s="14">
        <v>1</v>
      </c>
      <c r="I29" s="31"/>
      <c r="J29" s="28"/>
      <c r="K29" s="28"/>
      <c r="L29" s="28"/>
      <c r="M29" s="33">
        <v>2.57</v>
      </c>
      <c r="N29" s="75">
        <f t="shared" si="0"/>
        <v>0</v>
      </c>
      <c r="O29" s="75"/>
      <c r="P29" s="75"/>
    </row>
    <row r="30" spans="1:16" x14ac:dyDescent="0.25">
      <c r="A30" s="19">
        <v>8</v>
      </c>
      <c r="B30" s="110"/>
      <c r="C30" s="113" t="s">
        <v>273</v>
      </c>
      <c r="D30" s="10" t="s">
        <v>55</v>
      </c>
      <c r="E30" s="4">
        <v>13520</v>
      </c>
      <c r="F30" s="5">
        <v>7.95</v>
      </c>
      <c r="G30" s="5"/>
      <c r="H30" s="26">
        <v>1</v>
      </c>
      <c r="I30" s="30"/>
      <c r="J30" s="4">
        <v>1.4</v>
      </c>
      <c r="K30" s="4">
        <v>1.68</v>
      </c>
      <c r="L30" s="4">
        <v>2.23</v>
      </c>
      <c r="M30" s="6">
        <v>2.57</v>
      </c>
      <c r="N30" s="82">
        <f>O30+P30</f>
        <v>0</v>
      </c>
      <c r="O30" s="72">
        <f>SUM(O31:O33)</f>
        <v>0</v>
      </c>
      <c r="P30" s="72">
        <f>SUM(P31:P33)</f>
        <v>0</v>
      </c>
    </row>
    <row r="31" spans="1:16" s="7" customFormat="1" ht="75" x14ac:dyDescent="0.25">
      <c r="A31" s="20"/>
      <c r="B31" s="112">
        <v>18</v>
      </c>
      <c r="C31" s="112" t="s">
        <v>145</v>
      </c>
      <c r="D31" s="111" t="s">
        <v>323</v>
      </c>
      <c r="E31" s="34">
        <v>13520</v>
      </c>
      <c r="F31" s="24">
        <v>1.42</v>
      </c>
      <c r="G31" s="24"/>
      <c r="H31" s="14">
        <v>1</v>
      </c>
      <c r="I31" s="31"/>
      <c r="J31" s="28"/>
      <c r="K31" s="28"/>
      <c r="L31" s="28"/>
      <c r="M31" s="33">
        <v>2.57</v>
      </c>
      <c r="N31" s="75">
        <f t="shared" si="0"/>
        <v>0</v>
      </c>
      <c r="O31" s="77"/>
      <c r="P31" s="77"/>
    </row>
    <row r="32" spans="1:16" ht="30" x14ac:dyDescent="0.25">
      <c r="A32" s="20"/>
      <c r="B32" s="112">
        <v>19</v>
      </c>
      <c r="C32" s="112" t="s">
        <v>274</v>
      </c>
      <c r="D32" s="111" t="s">
        <v>56</v>
      </c>
      <c r="E32" s="4">
        <v>13520</v>
      </c>
      <c r="F32" s="5">
        <v>1.38</v>
      </c>
      <c r="G32" s="23"/>
      <c r="H32" s="48">
        <v>1</v>
      </c>
      <c r="I32" s="48"/>
      <c r="J32" s="49">
        <v>1.4</v>
      </c>
      <c r="K32" s="49">
        <v>1.68</v>
      </c>
      <c r="L32" s="49">
        <v>2.23</v>
      </c>
      <c r="M32" s="50">
        <v>2.57</v>
      </c>
      <c r="N32" s="75">
        <f t="shared" si="0"/>
        <v>0</v>
      </c>
      <c r="O32" s="75"/>
      <c r="P32" s="75"/>
    </row>
    <row r="33" spans="1:16" ht="60" x14ac:dyDescent="0.25">
      <c r="A33" s="20"/>
      <c r="B33" s="112">
        <v>20</v>
      </c>
      <c r="C33" s="112" t="s">
        <v>275</v>
      </c>
      <c r="D33" s="111" t="s">
        <v>57</v>
      </c>
      <c r="E33" s="4">
        <v>13520</v>
      </c>
      <c r="F33" s="26">
        <v>2.09</v>
      </c>
      <c r="G33" s="30"/>
      <c r="H33" s="48">
        <v>1</v>
      </c>
      <c r="I33" s="48"/>
      <c r="J33" s="49">
        <v>1.4</v>
      </c>
      <c r="K33" s="49">
        <v>1.68</v>
      </c>
      <c r="L33" s="49">
        <v>2.23</v>
      </c>
      <c r="M33" s="50">
        <v>2.57</v>
      </c>
      <c r="N33" s="75">
        <f t="shared" si="0"/>
        <v>0</v>
      </c>
      <c r="O33" s="77"/>
      <c r="P33" s="77"/>
    </row>
    <row r="34" spans="1:16" s="7" customFormat="1" x14ac:dyDescent="0.25">
      <c r="A34" s="19">
        <v>9</v>
      </c>
      <c r="B34" s="110"/>
      <c r="C34" s="113" t="s">
        <v>276</v>
      </c>
      <c r="D34" s="10" t="s">
        <v>40</v>
      </c>
      <c r="E34" s="34">
        <v>13520</v>
      </c>
      <c r="F34" s="24">
        <v>1.6</v>
      </c>
      <c r="G34" s="24"/>
      <c r="H34" s="14">
        <v>1</v>
      </c>
      <c r="I34" s="31"/>
      <c r="J34" s="28"/>
      <c r="K34" s="28"/>
      <c r="L34" s="28"/>
      <c r="M34" s="35">
        <v>2.57</v>
      </c>
      <c r="N34" s="82">
        <f>O34+P34</f>
        <v>0</v>
      </c>
      <c r="O34" s="71">
        <f>SUM(O35:O36)</f>
        <v>0</v>
      </c>
      <c r="P34" s="71">
        <f>SUM(P35:P36)</f>
        <v>0</v>
      </c>
    </row>
    <row r="35" spans="1:16" ht="30" x14ac:dyDescent="0.25">
      <c r="A35" s="20"/>
      <c r="B35" s="112">
        <v>21</v>
      </c>
      <c r="C35" s="112" t="s">
        <v>146</v>
      </c>
      <c r="D35" s="111" t="s">
        <v>324</v>
      </c>
      <c r="E35" s="4">
        <v>13520</v>
      </c>
      <c r="F35" s="5">
        <v>1.6</v>
      </c>
      <c r="G35" s="23"/>
      <c r="H35" s="48">
        <v>1</v>
      </c>
      <c r="I35" s="48"/>
      <c r="J35" s="49">
        <v>1.4</v>
      </c>
      <c r="K35" s="49">
        <v>1.68</v>
      </c>
      <c r="L35" s="49">
        <v>2.23</v>
      </c>
      <c r="M35" s="50">
        <v>2.57</v>
      </c>
      <c r="N35" s="75">
        <f t="shared" si="0"/>
        <v>0</v>
      </c>
      <c r="O35" s="75"/>
      <c r="P35" s="75"/>
    </row>
    <row r="36" spans="1:16" s="7" customFormat="1" ht="30" x14ac:dyDescent="0.25">
      <c r="A36" s="20"/>
      <c r="B36" s="112">
        <v>22</v>
      </c>
      <c r="C36" s="112" t="s">
        <v>147</v>
      </c>
      <c r="D36" s="111" t="s">
        <v>58</v>
      </c>
      <c r="E36" s="34">
        <v>13520</v>
      </c>
      <c r="F36" s="24">
        <v>1.49</v>
      </c>
      <c r="G36" s="24"/>
      <c r="H36" s="14">
        <v>1</v>
      </c>
      <c r="I36" s="31"/>
      <c r="J36" s="28"/>
      <c r="K36" s="28"/>
      <c r="L36" s="28"/>
      <c r="M36" s="33">
        <v>2.57</v>
      </c>
      <c r="N36" s="75">
        <f t="shared" si="0"/>
        <v>0</v>
      </c>
      <c r="O36" s="77"/>
      <c r="P36" s="77"/>
    </row>
    <row r="37" spans="1:16" x14ac:dyDescent="0.25">
      <c r="A37" s="19">
        <v>10</v>
      </c>
      <c r="B37" s="110"/>
      <c r="C37" s="113" t="s">
        <v>277</v>
      </c>
      <c r="D37" s="10" t="s">
        <v>8</v>
      </c>
      <c r="E37" s="4">
        <v>13520</v>
      </c>
      <c r="F37" s="5">
        <v>1.49</v>
      </c>
      <c r="G37" s="5"/>
      <c r="H37" s="26">
        <v>1</v>
      </c>
      <c r="I37" s="30"/>
      <c r="J37" s="4">
        <v>1.4</v>
      </c>
      <c r="K37" s="4">
        <v>1.68</v>
      </c>
      <c r="L37" s="4">
        <v>2.23</v>
      </c>
      <c r="M37" s="6">
        <v>2.57</v>
      </c>
      <c r="N37" s="82">
        <f>O37+P37</f>
        <v>0</v>
      </c>
      <c r="O37" s="71">
        <f>O38</f>
        <v>0</v>
      </c>
      <c r="P37" s="71">
        <f>P38</f>
        <v>0</v>
      </c>
    </row>
    <row r="38" spans="1:16" x14ac:dyDescent="0.25">
      <c r="A38" s="20"/>
      <c r="B38" s="105">
        <v>23</v>
      </c>
      <c r="C38" s="115" t="s">
        <v>148</v>
      </c>
      <c r="D38" s="1" t="s">
        <v>59</v>
      </c>
      <c r="E38" s="4">
        <v>13520</v>
      </c>
      <c r="F38" s="5">
        <v>1.36</v>
      </c>
      <c r="G38" s="5"/>
      <c r="H38" s="26">
        <v>1</v>
      </c>
      <c r="I38" s="30"/>
      <c r="J38" s="4">
        <v>1.4</v>
      </c>
      <c r="K38" s="4">
        <v>1.68</v>
      </c>
      <c r="L38" s="4">
        <v>2.23</v>
      </c>
      <c r="M38" s="6">
        <v>2.57</v>
      </c>
      <c r="N38" s="75">
        <f t="shared" si="0"/>
        <v>0</v>
      </c>
      <c r="O38" s="75"/>
      <c r="P38" s="75"/>
    </row>
    <row r="39" spans="1:16" s="7" customFormat="1" x14ac:dyDescent="0.25">
      <c r="A39" s="19">
        <v>11</v>
      </c>
      <c r="B39" s="110"/>
      <c r="C39" s="113" t="s">
        <v>278</v>
      </c>
      <c r="D39" s="10" t="s">
        <v>41</v>
      </c>
      <c r="E39" s="34">
        <v>13520</v>
      </c>
      <c r="F39" s="24">
        <v>0.92</v>
      </c>
      <c r="G39" s="24"/>
      <c r="H39" s="14">
        <v>1</v>
      </c>
      <c r="I39" s="31"/>
      <c r="J39" s="28">
        <v>1.4</v>
      </c>
      <c r="K39" s="28">
        <v>1.68</v>
      </c>
      <c r="L39" s="28">
        <v>2.23</v>
      </c>
      <c r="M39" s="33">
        <v>2.57</v>
      </c>
      <c r="N39" s="82">
        <f>O39+P39</f>
        <v>0</v>
      </c>
      <c r="O39" s="72">
        <f>SUM(O40:O41)</f>
        <v>0</v>
      </c>
      <c r="P39" s="72">
        <f>SUM(P40:P41)</f>
        <v>0</v>
      </c>
    </row>
    <row r="40" spans="1:16" x14ac:dyDescent="0.25">
      <c r="A40" s="20"/>
      <c r="B40" s="112">
        <v>24</v>
      </c>
      <c r="C40" s="112" t="s">
        <v>149</v>
      </c>
      <c r="D40" s="111" t="s">
        <v>32</v>
      </c>
      <c r="E40" s="4">
        <v>13520</v>
      </c>
      <c r="F40" s="5">
        <v>2.75</v>
      </c>
      <c r="G40" s="5"/>
      <c r="H40" s="26">
        <v>1</v>
      </c>
      <c r="I40" s="30"/>
      <c r="J40" s="4">
        <v>1.4</v>
      </c>
      <c r="K40" s="4">
        <v>1.68</v>
      </c>
      <c r="L40" s="4">
        <v>2.23</v>
      </c>
      <c r="M40" s="6">
        <v>2.57</v>
      </c>
      <c r="N40" s="75">
        <f t="shared" si="0"/>
        <v>0</v>
      </c>
      <c r="O40" s="75"/>
      <c r="P40" s="75"/>
    </row>
    <row r="41" spans="1:16" ht="30" x14ac:dyDescent="0.25">
      <c r="A41" s="20"/>
      <c r="B41" s="112">
        <v>25</v>
      </c>
      <c r="C41" s="112" t="s">
        <v>150</v>
      </c>
      <c r="D41" s="111" t="s">
        <v>33</v>
      </c>
      <c r="E41" s="4">
        <v>13520</v>
      </c>
      <c r="F41" s="40">
        <v>1.1000000000000001</v>
      </c>
      <c r="G41" s="40"/>
      <c r="H41" s="41">
        <v>1</v>
      </c>
      <c r="I41" s="42"/>
      <c r="J41" s="43">
        <v>1.4</v>
      </c>
      <c r="K41" s="43">
        <v>1.68</v>
      </c>
      <c r="L41" s="43">
        <v>2.23</v>
      </c>
      <c r="M41" s="44">
        <v>2.57</v>
      </c>
      <c r="N41" s="75">
        <f t="shared" si="0"/>
        <v>0</v>
      </c>
      <c r="O41" s="75"/>
      <c r="P41" s="75"/>
    </row>
    <row r="42" spans="1:16" x14ac:dyDescent="0.25">
      <c r="A42" s="19">
        <v>12</v>
      </c>
      <c r="B42" s="110"/>
      <c r="C42" s="113" t="s">
        <v>279</v>
      </c>
      <c r="D42" s="21" t="s">
        <v>9</v>
      </c>
      <c r="E42" s="4">
        <v>13520</v>
      </c>
      <c r="F42" s="40">
        <v>4.9000000000000004</v>
      </c>
      <c r="G42" s="40"/>
      <c r="H42" s="41">
        <v>1</v>
      </c>
      <c r="I42" s="42"/>
      <c r="J42" s="43">
        <v>1.4</v>
      </c>
      <c r="K42" s="43">
        <v>1.68</v>
      </c>
      <c r="L42" s="43">
        <v>2.23</v>
      </c>
      <c r="M42" s="44">
        <v>2.57</v>
      </c>
      <c r="N42" s="82">
        <f>O42+P42</f>
        <v>0</v>
      </c>
      <c r="O42" s="72">
        <f t="shared" ref="O42:P42" si="1">SUM(O43:O50)</f>
        <v>0</v>
      </c>
      <c r="P42" s="72">
        <f t="shared" si="1"/>
        <v>0</v>
      </c>
    </row>
    <row r="43" spans="1:16" ht="30" x14ac:dyDescent="0.25">
      <c r="A43" s="20"/>
      <c r="B43" s="112">
        <v>26</v>
      </c>
      <c r="C43" s="112" t="s">
        <v>151</v>
      </c>
      <c r="D43" s="111" t="s">
        <v>325</v>
      </c>
      <c r="E43" s="4">
        <v>13520</v>
      </c>
      <c r="F43" s="40">
        <v>22.2</v>
      </c>
      <c r="G43" s="40"/>
      <c r="H43" s="46">
        <v>0.85</v>
      </c>
      <c r="I43" s="47"/>
      <c r="J43" s="43">
        <v>1.4</v>
      </c>
      <c r="K43" s="43">
        <v>1.68</v>
      </c>
      <c r="L43" s="43">
        <v>2.23</v>
      </c>
      <c r="M43" s="44">
        <v>2.57</v>
      </c>
      <c r="N43" s="75">
        <f t="shared" si="0"/>
        <v>0</v>
      </c>
      <c r="O43" s="75"/>
      <c r="P43" s="75"/>
    </row>
    <row r="44" spans="1:16" ht="30" x14ac:dyDescent="0.25">
      <c r="A44" s="20"/>
      <c r="B44" s="112">
        <v>27</v>
      </c>
      <c r="C44" s="112" t="s">
        <v>280</v>
      </c>
      <c r="D44" s="111" t="s">
        <v>326</v>
      </c>
      <c r="E44" s="4">
        <v>13520</v>
      </c>
      <c r="F44" s="5">
        <v>0.97</v>
      </c>
      <c r="G44" s="5"/>
      <c r="H44" s="26">
        <v>1</v>
      </c>
      <c r="I44" s="30"/>
      <c r="J44" s="4">
        <v>1.4</v>
      </c>
      <c r="K44" s="4">
        <v>1.68</v>
      </c>
      <c r="L44" s="4">
        <v>2.23</v>
      </c>
      <c r="M44" s="6">
        <v>2.57</v>
      </c>
      <c r="N44" s="75">
        <f t="shared" si="0"/>
        <v>0</v>
      </c>
      <c r="O44" s="75"/>
      <c r="P44" s="75"/>
    </row>
    <row r="45" spans="1:16" ht="30" x14ac:dyDescent="0.25">
      <c r="A45" s="20"/>
      <c r="B45" s="112">
        <v>28</v>
      </c>
      <c r="C45" s="112" t="s">
        <v>281</v>
      </c>
      <c r="D45" s="111" t="s">
        <v>327</v>
      </c>
      <c r="E45" s="4">
        <v>13520</v>
      </c>
      <c r="F45" s="5">
        <v>1.1599999999999999</v>
      </c>
      <c r="G45" s="5"/>
      <c r="H45" s="26">
        <v>1</v>
      </c>
      <c r="I45" s="30"/>
      <c r="J45" s="4">
        <v>1.4</v>
      </c>
      <c r="K45" s="4">
        <v>1.68</v>
      </c>
      <c r="L45" s="4">
        <v>2.23</v>
      </c>
      <c r="M45" s="6">
        <v>2.57</v>
      </c>
      <c r="N45" s="75">
        <f t="shared" si="0"/>
        <v>0</v>
      </c>
      <c r="O45" s="75"/>
      <c r="P45" s="75"/>
    </row>
    <row r="46" spans="1:16" x14ac:dyDescent="0.25">
      <c r="A46" s="20"/>
      <c r="B46" s="112">
        <v>29</v>
      </c>
      <c r="C46" s="112" t="s">
        <v>152</v>
      </c>
      <c r="D46" s="111" t="s">
        <v>60</v>
      </c>
      <c r="E46" s="4">
        <v>13520</v>
      </c>
      <c r="F46" s="5">
        <v>0.97</v>
      </c>
      <c r="G46" s="5"/>
      <c r="H46" s="26">
        <v>1</v>
      </c>
      <c r="I46" s="30"/>
      <c r="J46" s="4">
        <v>1.4</v>
      </c>
      <c r="K46" s="4">
        <v>1.68</v>
      </c>
      <c r="L46" s="4">
        <v>2.23</v>
      </c>
      <c r="M46" s="6">
        <v>2.57</v>
      </c>
      <c r="N46" s="75">
        <f t="shared" si="0"/>
        <v>0</v>
      </c>
      <c r="O46" s="75"/>
      <c r="P46" s="75"/>
    </row>
    <row r="47" spans="1:16" ht="30" x14ac:dyDescent="0.25">
      <c r="A47" s="20"/>
      <c r="B47" s="112">
        <v>30</v>
      </c>
      <c r="C47" s="112" t="s">
        <v>153</v>
      </c>
      <c r="D47" s="111" t="s">
        <v>96</v>
      </c>
      <c r="E47" s="4">
        <v>13520</v>
      </c>
      <c r="F47" s="5">
        <v>0.52</v>
      </c>
      <c r="G47" s="5"/>
      <c r="H47" s="26">
        <v>1</v>
      </c>
      <c r="I47" s="30"/>
      <c r="J47" s="4">
        <v>1.4</v>
      </c>
      <c r="K47" s="4">
        <v>1.68</v>
      </c>
      <c r="L47" s="4">
        <v>2.23</v>
      </c>
      <c r="M47" s="6">
        <v>2.57</v>
      </c>
      <c r="N47" s="75">
        <f t="shared" si="0"/>
        <v>0</v>
      </c>
      <c r="O47" s="75"/>
      <c r="P47" s="75"/>
    </row>
    <row r="48" spans="1:16" ht="30" x14ac:dyDescent="0.25">
      <c r="A48" s="20"/>
      <c r="B48" s="112">
        <v>31</v>
      </c>
      <c r="C48" s="112" t="s">
        <v>154</v>
      </c>
      <c r="D48" s="111" t="s">
        <v>97</v>
      </c>
      <c r="E48" s="4">
        <v>13520</v>
      </c>
      <c r="F48" s="5">
        <v>0.65</v>
      </c>
      <c r="G48" s="5"/>
      <c r="H48" s="26">
        <v>1</v>
      </c>
      <c r="I48" s="30"/>
      <c r="J48" s="4">
        <v>1.4</v>
      </c>
      <c r="K48" s="4">
        <v>1.68</v>
      </c>
      <c r="L48" s="4">
        <v>2.23</v>
      </c>
      <c r="M48" s="6">
        <v>2.57</v>
      </c>
      <c r="N48" s="75">
        <f t="shared" si="0"/>
        <v>0</v>
      </c>
      <c r="O48" s="75"/>
      <c r="P48" s="75"/>
    </row>
    <row r="49" spans="1:16" s="7" customFormat="1" ht="30" x14ac:dyDescent="0.25">
      <c r="A49" s="20"/>
      <c r="B49" s="112">
        <v>32</v>
      </c>
      <c r="C49" s="112" t="s">
        <v>155</v>
      </c>
      <c r="D49" s="111" t="s">
        <v>61</v>
      </c>
      <c r="E49" s="34">
        <v>13520</v>
      </c>
      <c r="F49" s="24">
        <v>0.8</v>
      </c>
      <c r="G49" s="24"/>
      <c r="H49" s="14">
        <v>1</v>
      </c>
      <c r="I49" s="31"/>
      <c r="J49" s="34">
        <v>1.4</v>
      </c>
      <c r="K49" s="34">
        <v>1.68</v>
      </c>
      <c r="L49" s="34">
        <v>2.23</v>
      </c>
      <c r="M49" s="33">
        <v>2.57</v>
      </c>
      <c r="N49" s="75">
        <f t="shared" si="0"/>
        <v>0</v>
      </c>
      <c r="O49" s="75"/>
      <c r="P49" s="75"/>
    </row>
    <row r="50" spans="1:16" ht="31.5" customHeight="1" x14ac:dyDescent="0.25">
      <c r="A50" s="20"/>
      <c r="B50" s="112">
        <v>33</v>
      </c>
      <c r="C50" s="112" t="s">
        <v>156</v>
      </c>
      <c r="D50" s="111" t="s">
        <v>62</v>
      </c>
      <c r="E50" s="4">
        <v>13520</v>
      </c>
      <c r="F50" s="5">
        <v>0.8</v>
      </c>
      <c r="G50" s="5"/>
      <c r="H50" s="51">
        <v>1.03</v>
      </c>
      <c r="I50" s="52"/>
      <c r="J50" s="4">
        <v>1.4</v>
      </c>
      <c r="K50" s="4">
        <v>1.68</v>
      </c>
      <c r="L50" s="4">
        <v>2.23</v>
      </c>
      <c r="M50" s="6">
        <v>2.57</v>
      </c>
      <c r="N50" s="75">
        <f t="shared" si="0"/>
        <v>0</v>
      </c>
      <c r="O50" s="75"/>
      <c r="P50" s="75"/>
    </row>
    <row r="51" spans="1:16" x14ac:dyDescent="0.25">
      <c r="A51" s="19">
        <v>13</v>
      </c>
      <c r="B51" s="110"/>
      <c r="C51" s="113" t="s">
        <v>282</v>
      </c>
      <c r="D51" s="10" t="s">
        <v>10</v>
      </c>
      <c r="E51" s="4">
        <v>13520</v>
      </c>
      <c r="F51" s="5">
        <v>3.39</v>
      </c>
      <c r="G51" s="5"/>
      <c r="H51" s="26">
        <v>1</v>
      </c>
      <c r="I51" s="30"/>
      <c r="J51" s="4">
        <v>1.4</v>
      </c>
      <c r="K51" s="4">
        <v>1.68</v>
      </c>
      <c r="L51" s="4">
        <v>2.23</v>
      </c>
      <c r="M51" s="6">
        <v>2.57</v>
      </c>
      <c r="N51" s="82">
        <f>O51+P51</f>
        <v>0</v>
      </c>
      <c r="O51" s="72">
        <f>SUM(O52:O54)</f>
        <v>0</v>
      </c>
      <c r="P51" s="72">
        <f>SUM(P52:P54)</f>
        <v>0</v>
      </c>
    </row>
    <row r="52" spans="1:16" ht="30" x14ac:dyDescent="0.25">
      <c r="A52" s="20"/>
      <c r="B52" s="112">
        <v>34</v>
      </c>
      <c r="C52" s="112" t="s">
        <v>157</v>
      </c>
      <c r="D52" s="111" t="s">
        <v>63</v>
      </c>
      <c r="E52" s="4">
        <v>13520</v>
      </c>
      <c r="F52" s="5">
        <v>5.07</v>
      </c>
      <c r="G52" s="5"/>
      <c r="H52" s="26">
        <v>1</v>
      </c>
      <c r="I52" s="30"/>
      <c r="J52" s="4">
        <v>1.4</v>
      </c>
      <c r="K52" s="4">
        <v>1.68</v>
      </c>
      <c r="L52" s="4">
        <v>2.23</v>
      </c>
      <c r="M52" s="6">
        <v>2.57</v>
      </c>
      <c r="N52" s="75">
        <f t="shared" si="0"/>
        <v>0</v>
      </c>
      <c r="O52" s="75"/>
      <c r="P52" s="75"/>
    </row>
    <row r="53" spans="1:16" s="7" customFormat="1" ht="30" x14ac:dyDescent="0.25">
      <c r="A53" s="20"/>
      <c r="B53" s="112">
        <v>35</v>
      </c>
      <c r="C53" s="112" t="s">
        <v>158</v>
      </c>
      <c r="D53" s="111" t="s">
        <v>64</v>
      </c>
      <c r="E53" s="34">
        <v>13520</v>
      </c>
      <c r="F53" s="53">
        <v>1.7</v>
      </c>
      <c r="G53" s="59"/>
      <c r="H53" s="28">
        <v>1</v>
      </c>
      <c r="I53" s="28"/>
      <c r="J53" s="28">
        <v>1.4</v>
      </c>
      <c r="K53" s="28">
        <v>1.68</v>
      </c>
      <c r="L53" s="28">
        <v>2.23</v>
      </c>
      <c r="M53" s="35">
        <v>2.57</v>
      </c>
      <c r="N53" s="75">
        <f t="shared" si="0"/>
        <v>0</v>
      </c>
      <c r="O53" s="77"/>
      <c r="P53" s="77"/>
    </row>
    <row r="54" spans="1:16" ht="105" x14ac:dyDescent="0.25">
      <c r="A54" s="20"/>
      <c r="B54" s="112">
        <v>36</v>
      </c>
      <c r="C54" s="112" t="s">
        <v>159</v>
      </c>
      <c r="D54" s="111" t="s">
        <v>106</v>
      </c>
      <c r="E54" s="4">
        <v>13520</v>
      </c>
      <c r="F54" s="5">
        <v>1.53</v>
      </c>
      <c r="G54" s="23"/>
      <c r="H54" s="4">
        <v>1</v>
      </c>
      <c r="I54" s="4"/>
      <c r="J54" s="4">
        <v>1.4</v>
      </c>
      <c r="K54" s="4">
        <v>1.68</v>
      </c>
      <c r="L54" s="4">
        <v>2.23</v>
      </c>
      <c r="M54" s="6">
        <v>2.57</v>
      </c>
      <c r="N54" s="75">
        <f t="shared" si="0"/>
        <v>0</v>
      </c>
      <c r="O54" s="77"/>
      <c r="P54" s="77"/>
    </row>
    <row r="55" spans="1:16" x14ac:dyDescent="0.25">
      <c r="A55" s="18">
        <v>14</v>
      </c>
      <c r="B55" s="116"/>
      <c r="C55" s="113" t="s">
        <v>283</v>
      </c>
      <c r="D55" s="10" t="s">
        <v>11</v>
      </c>
      <c r="E55" s="4">
        <v>13520</v>
      </c>
      <c r="F55" s="5">
        <v>3.17</v>
      </c>
      <c r="G55" s="23"/>
      <c r="H55" s="4">
        <v>1</v>
      </c>
      <c r="I55" s="4"/>
      <c r="J55" s="4">
        <v>1.4</v>
      </c>
      <c r="K55" s="4">
        <v>1.68</v>
      </c>
      <c r="L55" s="4">
        <v>2.23</v>
      </c>
      <c r="M55" s="6">
        <v>2.57</v>
      </c>
      <c r="N55" s="82">
        <f>O55+P55</f>
        <v>0</v>
      </c>
      <c r="O55" s="71">
        <f>SUM(O56:O57)</f>
        <v>0</v>
      </c>
      <c r="P55" s="71">
        <f>SUM(P56:P57)</f>
        <v>0</v>
      </c>
    </row>
    <row r="56" spans="1:16" s="7" customFormat="1" ht="30" x14ac:dyDescent="0.25">
      <c r="A56" s="20"/>
      <c r="B56" s="112">
        <v>37</v>
      </c>
      <c r="C56" s="112" t="s">
        <v>160</v>
      </c>
      <c r="D56" s="111" t="s">
        <v>328</v>
      </c>
      <c r="E56" s="34">
        <v>13520</v>
      </c>
      <c r="F56" s="24">
        <v>1.05</v>
      </c>
      <c r="G56" s="54"/>
      <c r="H56" s="28">
        <v>1</v>
      </c>
      <c r="I56" s="28"/>
      <c r="J56" s="28">
        <v>1.4</v>
      </c>
      <c r="K56" s="28">
        <v>1.68</v>
      </c>
      <c r="L56" s="28">
        <v>2.23</v>
      </c>
      <c r="M56" s="35">
        <v>2.57</v>
      </c>
      <c r="N56" s="75">
        <f t="shared" si="0"/>
        <v>0</v>
      </c>
      <c r="O56" s="75"/>
      <c r="P56" s="75"/>
    </row>
    <row r="57" spans="1:16" ht="30" x14ac:dyDescent="0.25">
      <c r="A57" s="20"/>
      <c r="B57" s="112">
        <v>38</v>
      </c>
      <c r="C57" s="112" t="s">
        <v>161</v>
      </c>
      <c r="D57" s="111" t="s">
        <v>329</v>
      </c>
      <c r="E57" s="4">
        <v>13520</v>
      </c>
      <c r="F57" s="5">
        <v>0.98</v>
      </c>
      <c r="G57" s="23"/>
      <c r="H57" s="4">
        <v>1</v>
      </c>
      <c r="I57" s="4"/>
      <c r="J57" s="4">
        <v>1.4</v>
      </c>
      <c r="K57" s="4">
        <v>1.68</v>
      </c>
      <c r="L57" s="4">
        <v>2.23</v>
      </c>
      <c r="M57" s="6">
        <v>2.57</v>
      </c>
      <c r="N57" s="75">
        <f t="shared" si="0"/>
        <v>0</v>
      </c>
      <c r="O57" s="75"/>
      <c r="P57" s="75"/>
    </row>
    <row r="58" spans="1:16" ht="16.5" x14ac:dyDescent="0.25">
      <c r="A58" s="19">
        <v>15</v>
      </c>
      <c r="B58" s="110"/>
      <c r="C58" s="113" t="s">
        <v>284</v>
      </c>
      <c r="D58" s="10" t="s">
        <v>12</v>
      </c>
      <c r="E58" s="4">
        <v>13520</v>
      </c>
      <c r="F58" s="40">
        <v>1.75</v>
      </c>
      <c r="G58" s="40"/>
      <c r="H58" s="46">
        <v>0.95</v>
      </c>
      <c r="I58" s="47"/>
      <c r="J58" s="43">
        <v>1.4</v>
      </c>
      <c r="K58" s="43">
        <v>1.68</v>
      </c>
      <c r="L58" s="43">
        <v>2.23</v>
      </c>
      <c r="M58" s="44">
        <v>2.57</v>
      </c>
      <c r="N58" s="82">
        <f>O58+P58</f>
        <v>0</v>
      </c>
      <c r="O58" s="72">
        <f>SUM(O59:O61)</f>
        <v>0</v>
      </c>
      <c r="P58" s="72">
        <f>SUM(P59:P61)</f>
        <v>0</v>
      </c>
    </row>
    <row r="59" spans="1:16" ht="30" x14ac:dyDescent="0.25">
      <c r="A59" s="20"/>
      <c r="B59" s="112">
        <v>39</v>
      </c>
      <c r="C59" s="112" t="s">
        <v>162</v>
      </c>
      <c r="D59" s="111" t="s">
        <v>65</v>
      </c>
      <c r="E59" s="4">
        <v>13520</v>
      </c>
      <c r="F59" s="40">
        <v>2.89</v>
      </c>
      <c r="G59" s="60"/>
      <c r="H59" s="4">
        <v>1</v>
      </c>
      <c r="I59" s="4"/>
      <c r="J59" s="43">
        <v>1.4</v>
      </c>
      <c r="K59" s="43">
        <v>1.68</v>
      </c>
      <c r="L59" s="43">
        <v>2.23</v>
      </c>
      <c r="M59" s="44">
        <v>2.57</v>
      </c>
      <c r="N59" s="75">
        <f t="shared" si="0"/>
        <v>0</v>
      </c>
      <c r="O59" s="75"/>
      <c r="P59" s="75"/>
    </row>
    <row r="60" spans="1:16" s="7" customFormat="1" ht="45" x14ac:dyDescent="0.25">
      <c r="A60" s="20"/>
      <c r="B60" s="112">
        <v>40</v>
      </c>
      <c r="C60" s="112" t="s">
        <v>163</v>
      </c>
      <c r="D60" s="111" t="s">
        <v>164</v>
      </c>
      <c r="E60" s="34">
        <v>13520</v>
      </c>
      <c r="F60" s="24">
        <v>1.06</v>
      </c>
      <c r="G60" s="54"/>
      <c r="H60" s="28">
        <v>1</v>
      </c>
      <c r="I60" s="28"/>
      <c r="J60" s="28">
        <v>1.4</v>
      </c>
      <c r="K60" s="28">
        <v>1.68</v>
      </c>
      <c r="L60" s="28">
        <v>2.23</v>
      </c>
      <c r="M60" s="35">
        <v>2.57</v>
      </c>
      <c r="N60" s="75">
        <f t="shared" si="0"/>
        <v>0</v>
      </c>
      <c r="O60" s="75"/>
      <c r="P60" s="75"/>
    </row>
    <row r="61" spans="1:16" ht="45" x14ac:dyDescent="0.25">
      <c r="A61" s="20"/>
      <c r="B61" s="112">
        <v>41</v>
      </c>
      <c r="C61" s="112" t="s">
        <v>165</v>
      </c>
      <c r="D61" s="111" t="s">
        <v>166</v>
      </c>
      <c r="E61" s="4">
        <v>13520</v>
      </c>
      <c r="F61" s="5">
        <v>0.94</v>
      </c>
      <c r="G61" s="23"/>
      <c r="H61" s="4">
        <v>1</v>
      </c>
      <c r="I61" s="4"/>
      <c r="J61" s="4">
        <v>1.4</v>
      </c>
      <c r="K61" s="4">
        <v>1.68</v>
      </c>
      <c r="L61" s="4">
        <v>2.23</v>
      </c>
      <c r="M61" s="6">
        <v>2.57</v>
      </c>
      <c r="N61" s="75">
        <f t="shared" si="0"/>
        <v>0</v>
      </c>
      <c r="O61" s="75"/>
      <c r="P61" s="75"/>
    </row>
    <row r="62" spans="1:16" x14ac:dyDescent="0.25">
      <c r="A62" s="18">
        <v>16</v>
      </c>
      <c r="B62" s="116"/>
      <c r="C62" s="113" t="s">
        <v>285</v>
      </c>
      <c r="D62" s="12" t="s">
        <v>13</v>
      </c>
      <c r="E62" s="4">
        <v>13520</v>
      </c>
      <c r="F62" s="5">
        <v>2.57</v>
      </c>
      <c r="G62" s="23"/>
      <c r="H62" s="4">
        <v>1</v>
      </c>
      <c r="I62" s="4"/>
      <c r="J62" s="4">
        <v>1.4</v>
      </c>
      <c r="K62" s="4">
        <v>1.68</v>
      </c>
      <c r="L62" s="4">
        <v>2.23</v>
      </c>
      <c r="M62" s="6">
        <v>2.57</v>
      </c>
      <c r="N62" s="82">
        <f>O62+P62</f>
        <v>0</v>
      </c>
      <c r="O62" s="72">
        <f>SUM(O63:O64)</f>
        <v>0</v>
      </c>
      <c r="P62" s="72">
        <f>SUM(P63:P64)</f>
        <v>0</v>
      </c>
    </row>
    <row r="63" spans="1:16" s="7" customFormat="1" ht="60" x14ac:dyDescent="0.25">
      <c r="A63" s="20"/>
      <c r="B63" s="112">
        <v>42</v>
      </c>
      <c r="C63" s="112" t="s">
        <v>167</v>
      </c>
      <c r="D63" s="111" t="s">
        <v>66</v>
      </c>
      <c r="E63" s="34">
        <v>13520</v>
      </c>
      <c r="F63" s="24">
        <v>1.87</v>
      </c>
      <c r="G63" s="54"/>
      <c r="H63" s="28">
        <v>1</v>
      </c>
      <c r="I63" s="28"/>
      <c r="J63" s="28">
        <v>1.4</v>
      </c>
      <c r="K63" s="28">
        <v>1.68</v>
      </c>
      <c r="L63" s="28">
        <v>2.23</v>
      </c>
      <c r="M63" s="35">
        <v>2.57</v>
      </c>
      <c r="N63" s="75">
        <f t="shared" si="0"/>
        <v>0</v>
      </c>
      <c r="O63" s="75"/>
      <c r="P63" s="75"/>
    </row>
    <row r="64" spans="1:16" ht="30" x14ac:dyDescent="0.25">
      <c r="A64" s="20"/>
      <c r="B64" s="112">
        <v>43</v>
      </c>
      <c r="C64" s="112" t="s">
        <v>168</v>
      </c>
      <c r="D64" s="111" t="s">
        <v>330</v>
      </c>
      <c r="E64" s="4">
        <v>13520</v>
      </c>
      <c r="F64" s="5">
        <v>1.79</v>
      </c>
      <c r="G64" s="23"/>
      <c r="H64" s="4">
        <v>1</v>
      </c>
      <c r="I64" s="4"/>
      <c r="J64" s="4">
        <v>1.4</v>
      </c>
      <c r="K64" s="4">
        <v>1.68</v>
      </c>
      <c r="L64" s="4">
        <v>2.23</v>
      </c>
      <c r="M64" s="6">
        <v>2.57</v>
      </c>
      <c r="N64" s="75">
        <f t="shared" si="0"/>
        <v>0</v>
      </c>
      <c r="O64" s="75"/>
      <c r="P64" s="75"/>
    </row>
    <row r="65" spans="1:16" s="7" customFormat="1" x14ac:dyDescent="0.25">
      <c r="A65" s="18">
        <v>17</v>
      </c>
      <c r="B65" s="116"/>
      <c r="C65" s="113" t="s">
        <v>286</v>
      </c>
      <c r="D65" s="10" t="s">
        <v>14</v>
      </c>
      <c r="E65" s="34">
        <v>13520</v>
      </c>
      <c r="F65" s="24">
        <v>2.74</v>
      </c>
      <c r="G65" s="54"/>
      <c r="H65" s="28">
        <v>1</v>
      </c>
      <c r="I65" s="28"/>
      <c r="J65" s="28">
        <v>1.4</v>
      </c>
      <c r="K65" s="28">
        <v>1.68</v>
      </c>
      <c r="L65" s="28">
        <v>2.23</v>
      </c>
      <c r="M65" s="35">
        <v>2.57</v>
      </c>
      <c r="N65" s="82">
        <f>O65+P65</f>
        <v>0</v>
      </c>
      <c r="O65" s="72">
        <f>O66</f>
        <v>0</v>
      </c>
      <c r="P65" s="72">
        <f>P66</f>
        <v>0</v>
      </c>
    </row>
    <row r="66" spans="1:16" ht="30" x14ac:dyDescent="0.25">
      <c r="A66" s="20"/>
      <c r="B66" s="105">
        <v>44</v>
      </c>
      <c r="C66" s="115" t="s">
        <v>169</v>
      </c>
      <c r="D66" s="3" t="s">
        <v>67</v>
      </c>
      <c r="E66" s="4">
        <v>13520</v>
      </c>
      <c r="F66" s="5">
        <v>1.6</v>
      </c>
      <c r="G66" s="23"/>
      <c r="H66" s="4">
        <v>1</v>
      </c>
      <c r="I66" s="4"/>
      <c r="J66" s="4">
        <v>1.4</v>
      </c>
      <c r="K66" s="4">
        <v>1.68</v>
      </c>
      <c r="L66" s="4">
        <v>2.23</v>
      </c>
      <c r="M66" s="6">
        <v>2.57</v>
      </c>
      <c r="N66" s="75">
        <f t="shared" si="0"/>
        <v>0</v>
      </c>
      <c r="O66" s="75"/>
      <c r="P66" s="75"/>
    </row>
    <row r="67" spans="1:16" x14ac:dyDescent="0.25">
      <c r="A67" s="18">
        <v>18</v>
      </c>
      <c r="B67" s="116"/>
      <c r="C67" s="113" t="s">
        <v>287</v>
      </c>
      <c r="D67" s="10" t="s">
        <v>68</v>
      </c>
      <c r="E67" s="4">
        <v>13520</v>
      </c>
      <c r="F67" s="5">
        <v>3.25</v>
      </c>
      <c r="G67" s="23"/>
      <c r="H67" s="4">
        <v>1</v>
      </c>
      <c r="I67" s="4"/>
      <c r="J67" s="4">
        <v>1.4</v>
      </c>
      <c r="K67" s="4">
        <v>1.68</v>
      </c>
      <c r="L67" s="4">
        <v>2.23</v>
      </c>
      <c r="M67" s="6">
        <v>2.57</v>
      </c>
      <c r="N67" s="82">
        <f>O67+P67</f>
        <v>0</v>
      </c>
      <c r="O67" s="72">
        <f>SUM(O68:O71)</f>
        <v>0</v>
      </c>
      <c r="P67" s="72">
        <f>SUM(P68:P71)</f>
        <v>0</v>
      </c>
    </row>
    <row r="68" spans="1:16" ht="30" x14ac:dyDescent="0.25">
      <c r="A68" s="15"/>
      <c r="B68" s="112">
        <v>45</v>
      </c>
      <c r="C68" s="112" t="s">
        <v>170</v>
      </c>
      <c r="D68" s="111" t="s">
        <v>69</v>
      </c>
      <c r="E68" s="4">
        <v>13520</v>
      </c>
      <c r="F68" s="5">
        <v>3.18</v>
      </c>
      <c r="G68" s="23"/>
      <c r="H68" s="4">
        <v>1</v>
      </c>
      <c r="I68" s="4"/>
      <c r="J68" s="4">
        <v>1.4</v>
      </c>
      <c r="K68" s="4">
        <v>1.68</v>
      </c>
      <c r="L68" s="4">
        <v>2.23</v>
      </c>
      <c r="M68" s="6">
        <v>2.57</v>
      </c>
      <c r="N68" s="75">
        <f t="shared" si="0"/>
        <v>0</v>
      </c>
      <c r="O68" s="75"/>
      <c r="P68" s="75"/>
    </row>
    <row r="69" spans="1:16" ht="30" x14ac:dyDescent="0.25">
      <c r="A69" s="20"/>
      <c r="B69" s="112">
        <v>46</v>
      </c>
      <c r="C69" s="112" t="s">
        <v>171</v>
      </c>
      <c r="D69" s="111" t="s">
        <v>331</v>
      </c>
      <c r="E69" s="4">
        <v>13520</v>
      </c>
      <c r="F69" s="5">
        <v>0.8</v>
      </c>
      <c r="G69" s="23"/>
      <c r="H69" s="4">
        <v>1</v>
      </c>
      <c r="I69" s="4"/>
      <c r="J69" s="4">
        <v>1.4</v>
      </c>
      <c r="K69" s="4">
        <v>1.68</v>
      </c>
      <c r="L69" s="4">
        <v>2.23</v>
      </c>
      <c r="M69" s="6">
        <v>2.57</v>
      </c>
      <c r="N69" s="75">
        <f t="shared" si="0"/>
        <v>0</v>
      </c>
      <c r="O69" s="75"/>
      <c r="P69" s="75"/>
    </row>
    <row r="70" spans="1:16" s="7" customFormat="1" ht="30" x14ac:dyDescent="0.25">
      <c r="A70" s="20"/>
      <c r="B70" s="112">
        <v>47</v>
      </c>
      <c r="C70" s="112" t="s">
        <v>172</v>
      </c>
      <c r="D70" s="111" t="s">
        <v>70</v>
      </c>
      <c r="E70" s="34">
        <v>13520</v>
      </c>
      <c r="F70" s="24">
        <v>6.09</v>
      </c>
      <c r="G70" s="24"/>
      <c r="H70" s="24">
        <v>1</v>
      </c>
      <c r="I70" s="54"/>
      <c r="J70" s="28"/>
      <c r="K70" s="28"/>
      <c r="L70" s="28"/>
      <c r="M70" s="35">
        <v>2.57</v>
      </c>
      <c r="N70" s="75">
        <f t="shared" ref="N70:N71" si="2">O70+P70</f>
        <v>0</v>
      </c>
      <c r="O70" s="75"/>
      <c r="P70" s="75"/>
    </row>
    <row r="71" spans="1:16" x14ac:dyDescent="0.25">
      <c r="A71" s="20"/>
      <c r="B71" s="112">
        <v>48</v>
      </c>
      <c r="C71" s="112" t="s">
        <v>173</v>
      </c>
      <c r="D71" s="111" t="s">
        <v>71</v>
      </c>
      <c r="E71" s="4">
        <v>13520</v>
      </c>
      <c r="F71" s="5">
        <v>1.06</v>
      </c>
      <c r="G71" s="23"/>
      <c r="H71" s="4">
        <v>1</v>
      </c>
      <c r="I71" s="4"/>
      <c r="J71" s="4">
        <v>1.4</v>
      </c>
      <c r="K71" s="4">
        <v>1.68</v>
      </c>
      <c r="L71" s="4">
        <v>2.23</v>
      </c>
      <c r="M71" s="6">
        <v>2.57</v>
      </c>
      <c r="N71" s="75">
        <f t="shared" si="2"/>
        <v>0</v>
      </c>
      <c r="O71" s="75"/>
      <c r="P71" s="75"/>
    </row>
    <row r="72" spans="1:16" x14ac:dyDescent="0.25">
      <c r="A72" s="18">
        <v>19</v>
      </c>
      <c r="B72" s="116"/>
      <c r="C72" s="113" t="s">
        <v>288</v>
      </c>
      <c r="D72" s="10" t="s">
        <v>38</v>
      </c>
      <c r="E72" s="4">
        <v>13520</v>
      </c>
      <c r="F72" s="5">
        <v>1.83</v>
      </c>
      <c r="G72" s="23"/>
      <c r="H72" s="4">
        <v>1</v>
      </c>
      <c r="I72" s="4"/>
      <c r="J72" s="4">
        <v>1.4</v>
      </c>
      <c r="K72" s="4">
        <v>1.68</v>
      </c>
      <c r="L72" s="4">
        <v>2.23</v>
      </c>
      <c r="M72" s="6">
        <v>2.57</v>
      </c>
      <c r="N72" s="82">
        <f>O72+P72</f>
        <v>0</v>
      </c>
      <c r="O72" s="72">
        <f>SUM(O73:O120)</f>
        <v>0</v>
      </c>
      <c r="P72" s="72">
        <f>SUM(P73:P120)</f>
        <v>0</v>
      </c>
    </row>
    <row r="73" spans="1:16" ht="30" x14ac:dyDescent="0.25">
      <c r="A73" s="20"/>
      <c r="B73" s="112">
        <v>49</v>
      </c>
      <c r="C73" s="112" t="s">
        <v>184</v>
      </c>
      <c r="D73" s="111" t="s">
        <v>42</v>
      </c>
      <c r="E73" s="4">
        <v>13520</v>
      </c>
      <c r="F73" s="5">
        <v>2.31</v>
      </c>
      <c r="G73" s="23"/>
      <c r="H73" s="4">
        <v>1</v>
      </c>
      <c r="I73" s="4"/>
      <c r="J73" s="4">
        <v>1.4</v>
      </c>
      <c r="K73" s="4">
        <v>1.68</v>
      </c>
      <c r="L73" s="4">
        <v>2.23</v>
      </c>
      <c r="M73" s="6">
        <v>2.57</v>
      </c>
      <c r="N73" s="75">
        <f t="shared" ref="N73:N107" si="3">O73+P73</f>
        <v>0</v>
      </c>
      <c r="O73" s="75"/>
      <c r="P73" s="75"/>
    </row>
    <row r="74" spans="1:16" ht="30" x14ac:dyDescent="0.25">
      <c r="A74" s="20"/>
      <c r="B74" s="112">
        <v>50</v>
      </c>
      <c r="C74" s="112" t="s">
        <v>185</v>
      </c>
      <c r="D74" s="111" t="s">
        <v>43</v>
      </c>
      <c r="E74" s="4">
        <v>13520</v>
      </c>
      <c r="F74" s="40">
        <v>2.84</v>
      </c>
      <c r="G74" s="60"/>
      <c r="H74" s="43">
        <v>1</v>
      </c>
      <c r="I74" s="43"/>
      <c r="J74" s="43">
        <v>1.4</v>
      </c>
      <c r="K74" s="43">
        <v>1.68</v>
      </c>
      <c r="L74" s="43">
        <v>2.23</v>
      </c>
      <c r="M74" s="44">
        <v>2.57</v>
      </c>
      <c r="N74" s="75">
        <f t="shared" si="3"/>
        <v>0</v>
      </c>
      <c r="O74" s="75"/>
      <c r="P74" s="75"/>
    </row>
    <row r="75" spans="1:16" ht="45" x14ac:dyDescent="0.25">
      <c r="A75" s="20"/>
      <c r="B75" s="112">
        <v>51</v>
      </c>
      <c r="C75" s="112" t="s">
        <v>188</v>
      </c>
      <c r="D75" s="111" t="s">
        <v>332</v>
      </c>
      <c r="E75" s="4">
        <v>13520</v>
      </c>
      <c r="F75" s="40">
        <v>4.16</v>
      </c>
      <c r="G75" s="60"/>
      <c r="H75" s="43">
        <v>1</v>
      </c>
      <c r="I75" s="43"/>
      <c r="J75" s="43">
        <v>1.4</v>
      </c>
      <c r="K75" s="43">
        <v>1.68</v>
      </c>
      <c r="L75" s="43">
        <v>2.23</v>
      </c>
      <c r="M75" s="44">
        <v>2.57</v>
      </c>
      <c r="N75" s="75">
        <f t="shared" si="3"/>
        <v>0</v>
      </c>
      <c r="O75" s="75"/>
      <c r="P75" s="75"/>
    </row>
    <row r="76" spans="1:16" ht="75" x14ac:dyDescent="0.25">
      <c r="A76" s="20"/>
      <c r="B76" s="112">
        <v>52</v>
      </c>
      <c r="C76" s="112" t="s">
        <v>189</v>
      </c>
      <c r="D76" s="111" t="s">
        <v>333</v>
      </c>
      <c r="E76" s="4">
        <v>13520</v>
      </c>
      <c r="F76" s="40">
        <v>4.5</v>
      </c>
      <c r="G76" s="60"/>
      <c r="H76" s="43">
        <v>1</v>
      </c>
      <c r="I76" s="43"/>
      <c r="J76" s="43">
        <v>1.4</v>
      </c>
      <c r="K76" s="43">
        <v>1.68</v>
      </c>
      <c r="L76" s="43">
        <v>2.23</v>
      </c>
      <c r="M76" s="44">
        <v>2.57</v>
      </c>
      <c r="N76" s="75">
        <f t="shared" si="3"/>
        <v>0</v>
      </c>
      <c r="O76" s="75"/>
      <c r="P76" s="75"/>
    </row>
    <row r="77" spans="1:16" ht="90" x14ac:dyDescent="0.25">
      <c r="A77" s="20"/>
      <c r="B77" s="112">
        <v>53</v>
      </c>
      <c r="C77" s="112" t="s">
        <v>292</v>
      </c>
      <c r="D77" s="111" t="s">
        <v>334</v>
      </c>
      <c r="E77" s="4">
        <v>13520</v>
      </c>
      <c r="F77" s="40">
        <v>6.31</v>
      </c>
      <c r="G77" s="60"/>
      <c r="H77" s="43">
        <v>1</v>
      </c>
      <c r="I77" s="43"/>
      <c r="J77" s="43">
        <v>1.4</v>
      </c>
      <c r="K77" s="43">
        <v>1.68</v>
      </c>
      <c r="L77" s="43">
        <v>2.23</v>
      </c>
      <c r="M77" s="44">
        <v>2.57</v>
      </c>
      <c r="N77" s="75">
        <f t="shared" si="3"/>
        <v>0</v>
      </c>
      <c r="O77" s="75"/>
      <c r="P77" s="75"/>
    </row>
    <row r="78" spans="1:16" ht="60" x14ac:dyDescent="0.25">
      <c r="A78" s="20"/>
      <c r="B78" s="112">
        <v>54</v>
      </c>
      <c r="C78" s="112" t="s">
        <v>335</v>
      </c>
      <c r="D78" s="111" t="s">
        <v>107</v>
      </c>
      <c r="E78" s="4">
        <v>13520</v>
      </c>
      <c r="F78" s="40">
        <v>11.19</v>
      </c>
      <c r="G78" s="60"/>
      <c r="H78" s="43">
        <v>1</v>
      </c>
      <c r="I78" s="43"/>
      <c r="J78" s="43">
        <v>1.4</v>
      </c>
      <c r="K78" s="43">
        <v>1.68</v>
      </c>
      <c r="L78" s="43">
        <v>2.23</v>
      </c>
      <c r="M78" s="44">
        <v>2.57</v>
      </c>
      <c r="N78" s="75">
        <f t="shared" si="3"/>
        <v>0</v>
      </c>
      <c r="O78" s="75"/>
      <c r="P78" s="75"/>
    </row>
    <row r="79" spans="1:16" ht="60" x14ac:dyDescent="0.25">
      <c r="A79" s="20"/>
      <c r="B79" s="112">
        <v>55</v>
      </c>
      <c r="C79" s="112" t="s">
        <v>336</v>
      </c>
      <c r="D79" s="111" t="s">
        <v>108</v>
      </c>
      <c r="E79" s="4">
        <v>13520</v>
      </c>
      <c r="F79" s="40">
        <v>15.29</v>
      </c>
      <c r="G79" s="60"/>
      <c r="H79" s="43">
        <v>1</v>
      </c>
      <c r="I79" s="43"/>
      <c r="J79" s="43">
        <v>1.4</v>
      </c>
      <c r="K79" s="43">
        <v>1.68</v>
      </c>
      <c r="L79" s="43">
        <v>2.23</v>
      </c>
      <c r="M79" s="44">
        <v>2.57</v>
      </c>
      <c r="N79" s="75">
        <f t="shared" si="3"/>
        <v>0</v>
      </c>
      <c r="O79" s="75"/>
      <c r="P79" s="75"/>
    </row>
    <row r="80" spans="1:16" ht="60" x14ac:dyDescent="0.25">
      <c r="A80" s="20"/>
      <c r="B80" s="112">
        <v>56</v>
      </c>
      <c r="C80" s="112" t="s">
        <v>337</v>
      </c>
      <c r="D80" s="111" t="s">
        <v>109</v>
      </c>
      <c r="E80" s="4">
        <v>13520</v>
      </c>
      <c r="F80" s="40">
        <v>17.420000000000002</v>
      </c>
      <c r="G80" s="60"/>
      <c r="H80" s="43">
        <v>1</v>
      </c>
      <c r="I80" s="43"/>
      <c r="J80" s="43">
        <v>1.4</v>
      </c>
      <c r="K80" s="43">
        <v>1.68</v>
      </c>
      <c r="L80" s="43">
        <v>2.23</v>
      </c>
      <c r="M80" s="44">
        <v>2.57</v>
      </c>
      <c r="N80" s="75">
        <f t="shared" si="3"/>
        <v>0</v>
      </c>
      <c r="O80" s="75"/>
      <c r="P80" s="75"/>
    </row>
    <row r="81" spans="1:16" ht="60" x14ac:dyDescent="0.25">
      <c r="A81" s="20"/>
      <c r="B81" s="112">
        <v>57</v>
      </c>
      <c r="C81" s="112" t="s">
        <v>338</v>
      </c>
      <c r="D81" s="111" t="s">
        <v>110</v>
      </c>
      <c r="E81" s="4">
        <v>13520</v>
      </c>
      <c r="F81" s="40">
        <v>3.92</v>
      </c>
      <c r="G81" s="60"/>
      <c r="H81" s="43">
        <v>1</v>
      </c>
      <c r="I81" s="43"/>
      <c r="J81" s="43">
        <v>1.4</v>
      </c>
      <c r="K81" s="43">
        <v>1.68</v>
      </c>
      <c r="L81" s="43">
        <v>2.23</v>
      </c>
      <c r="M81" s="44">
        <v>2.57</v>
      </c>
      <c r="N81" s="75">
        <f t="shared" si="3"/>
        <v>0</v>
      </c>
      <c r="O81" s="75"/>
      <c r="P81" s="75"/>
    </row>
    <row r="82" spans="1:16" ht="60" x14ac:dyDescent="0.25">
      <c r="A82" s="20"/>
      <c r="B82" s="112">
        <v>58</v>
      </c>
      <c r="C82" s="112" t="s">
        <v>339</v>
      </c>
      <c r="D82" s="111" t="s">
        <v>111</v>
      </c>
      <c r="E82" s="4">
        <v>13520</v>
      </c>
      <c r="F82" s="40">
        <v>7.49</v>
      </c>
      <c r="G82" s="60"/>
      <c r="H82" s="43">
        <v>1</v>
      </c>
      <c r="I82" s="43"/>
      <c r="J82" s="43">
        <v>1.4</v>
      </c>
      <c r="K82" s="43">
        <v>1.68</v>
      </c>
      <c r="L82" s="43">
        <v>2.23</v>
      </c>
      <c r="M82" s="44">
        <v>2.57</v>
      </c>
      <c r="N82" s="75">
        <f t="shared" si="3"/>
        <v>0</v>
      </c>
      <c r="O82" s="75"/>
      <c r="P82" s="75"/>
    </row>
    <row r="83" spans="1:16" ht="60" x14ac:dyDescent="0.25">
      <c r="A83" s="20"/>
      <c r="B83" s="112">
        <v>59</v>
      </c>
      <c r="C83" s="112" t="s">
        <v>340</v>
      </c>
      <c r="D83" s="111" t="s">
        <v>112</v>
      </c>
      <c r="E83" s="4">
        <v>13520</v>
      </c>
      <c r="F83" s="40">
        <v>13.98</v>
      </c>
      <c r="G83" s="60"/>
      <c r="H83" s="43">
        <v>1</v>
      </c>
      <c r="I83" s="43"/>
      <c r="J83" s="43">
        <v>1.4</v>
      </c>
      <c r="K83" s="43">
        <v>1.68</v>
      </c>
      <c r="L83" s="43">
        <v>2.23</v>
      </c>
      <c r="M83" s="44">
        <v>2.57</v>
      </c>
      <c r="N83" s="75">
        <f t="shared" si="3"/>
        <v>0</v>
      </c>
      <c r="O83" s="75"/>
      <c r="P83" s="75"/>
    </row>
    <row r="84" spans="1:16" ht="60" x14ac:dyDescent="0.25">
      <c r="A84" s="20"/>
      <c r="B84" s="112">
        <v>60</v>
      </c>
      <c r="C84" s="112" t="s">
        <v>341</v>
      </c>
      <c r="D84" s="111" t="s">
        <v>113</v>
      </c>
      <c r="E84" s="4">
        <v>13520</v>
      </c>
      <c r="F84" s="40">
        <v>25.11</v>
      </c>
      <c r="G84" s="60"/>
      <c r="H84" s="43">
        <v>1</v>
      </c>
      <c r="I84" s="43"/>
      <c r="J84" s="43">
        <v>1.4</v>
      </c>
      <c r="K84" s="43">
        <v>1.68</v>
      </c>
      <c r="L84" s="43">
        <v>2.23</v>
      </c>
      <c r="M84" s="44">
        <v>2.57</v>
      </c>
      <c r="N84" s="75">
        <f t="shared" si="3"/>
        <v>0</v>
      </c>
      <c r="O84" s="75"/>
      <c r="P84" s="75"/>
    </row>
    <row r="85" spans="1:16" ht="60" x14ac:dyDescent="0.25">
      <c r="A85" s="20"/>
      <c r="B85" s="112">
        <v>61</v>
      </c>
      <c r="C85" s="112" t="s">
        <v>342</v>
      </c>
      <c r="D85" s="111" t="s">
        <v>114</v>
      </c>
      <c r="E85" s="4">
        <v>13520</v>
      </c>
      <c r="F85" s="40">
        <v>44.65</v>
      </c>
      <c r="G85" s="60"/>
      <c r="H85" s="43">
        <v>1</v>
      </c>
      <c r="I85" s="43"/>
      <c r="J85" s="43">
        <v>1.4</v>
      </c>
      <c r="K85" s="43">
        <v>1.68</v>
      </c>
      <c r="L85" s="43">
        <v>2.23</v>
      </c>
      <c r="M85" s="44">
        <v>2.57</v>
      </c>
      <c r="N85" s="75">
        <f t="shared" si="3"/>
        <v>0</v>
      </c>
      <c r="O85" s="75"/>
      <c r="P85" s="75"/>
    </row>
    <row r="86" spans="1:16" ht="60" x14ac:dyDescent="0.25">
      <c r="A86" s="20"/>
      <c r="B86" s="112">
        <v>62</v>
      </c>
      <c r="C86" s="112" t="s">
        <v>343</v>
      </c>
      <c r="D86" s="111" t="s">
        <v>186</v>
      </c>
      <c r="E86" s="4">
        <v>13520</v>
      </c>
      <c r="F86" s="5">
        <v>2.35</v>
      </c>
      <c r="G86" s="23"/>
      <c r="H86" s="4">
        <v>1</v>
      </c>
      <c r="I86" s="4"/>
      <c r="J86" s="4">
        <v>1.4</v>
      </c>
      <c r="K86" s="4">
        <v>1.68</v>
      </c>
      <c r="L86" s="4">
        <v>2.23</v>
      </c>
      <c r="M86" s="6">
        <v>2.57</v>
      </c>
      <c r="N86" s="75">
        <f t="shared" si="3"/>
        <v>0</v>
      </c>
      <c r="O86" s="75"/>
      <c r="P86" s="75"/>
    </row>
    <row r="87" spans="1:16" ht="60" x14ac:dyDescent="0.25">
      <c r="A87" s="20"/>
      <c r="B87" s="112">
        <v>63</v>
      </c>
      <c r="C87" s="112" t="s">
        <v>344</v>
      </c>
      <c r="D87" s="111" t="s">
        <v>187</v>
      </c>
      <c r="E87" s="4">
        <v>13520</v>
      </c>
      <c r="F87" s="5">
        <v>2.48</v>
      </c>
      <c r="G87" s="23"/>
      <c r="H87" s="4">
        <v>1</v>
      </c>
      <c r="I87" s="4"/>
      <c r="J87" s="4">
        <v>1.4</v>
      </c>
      <c r="K87" s="4">
        <v>1.68</v>
      </c>
      <c r="L87" s="4">
        <v>2.23</v>
      </c>
      <c r="M87" s="6">
        <v>2.57</v>
      </c>
      <c r="N87" s="75">
        <f t="shared" si="3"/>
        <v>0</v>
      </c>
      <c r="O87" s="75"/>
      <c r="P87" s="75"/>
    </row>
    <row r="88" spans="1:16" ht="60" x14ac:dyDescent="0.25">
      <c r="A88" s="20"/>
      <c r="B88" s="112">
        <v>64</v>
      </c>
      <c r="C88" s="112" t="s">
        <v>345</v>
      </c>
      <c r="D88" s="111" t="s">
        <v>289</v>
      </c>
      <c r="E88" s="4">
        <v>13520</v>
      </c>
      <c r="F88" s="5">
        <v>0.76</v>
      </c>
      <c r="G88" s="23"/>
      <c r="H88" s="4">
        <v>1</v>
      </c>
      <c r="I88" s="4"/>
      <c r="J88" s="55">
        <v>1.4</v>
      </c>
      <c r="K88" s="55">
        <v>1.68</v>
      </c>
      <c r="L88" s="55">
        <v>2.23</v>
      </c>
      <c r="M88" s="56">
        <v>2.57</v>
      </c>
      <c r="N88" s="75">
        <f t="shared" si="3"/>
        <v>0</v>
      </c>
      <c r="O88" s="75"/>
      <c r="P88" s="75"/>
    </row>
    <row r="89" spans="1:16" ht="60" x14ac:dyDescent="0.25">
      <c r="A89" s="20"/>
      <c r="B89" s="112">
        <v>65</v>
      </c>
      <c r="C89" s="112" t="s">
        <v>346</v>
      </c>
      <c r="D89" s="111" t="s">
        <v>290</v>
      </c>
      <c r="E89" s="4">
        <v>13520</v>
      </c>
      <c r="F89" s="5">
        <v>1.06</v>
      </c>
      <c r="G89" s="23"/>
      <c r="H89" s="4">
        <v>1</v>
      </c>
      <c r="I89" s="4"/>
      <c r="J89" s="55">
        <v>1.4</v>
      </c>
      <c r="K89" s="55">
        <v>1.68</v>
      </c>
      <c r="L89" s="55">
        <v>2.23</v>
      </c>
      <c r="M89" s="56">
        <v>2.57</v>
      </c>
      <c r="N89" s="75">
        <f t="shared" si="3"/>
        <v>0</v>
      </c>
      <c r="O89" s="76"/>
      <c r="P89" s="76"/>
    </row>
    <row r="90" spans="1:16" ht="60" x14ac:dyDescent="0.25">
      <c r="A90" s="20"/>
      <c r="B90" s="112">
        <v>66</v>
      </c>
      <c r="C90" s="112" t="s">
        <v>347</v>
      </c>
      <c r="D90" s="111" t="s">
        <v>291</v>
      </c>
      <c r="E90" s="4">
        <v>13520</v>
      </c>
      <c r="F90" s="5">
        <v>1.51</v>
      </c>
      <c r="G90" s="23"/>
      <c r="H90" s="4">
        <v>1</v>
      </c>
      <c r="I90" s="4"/>
      <c r="J90" s="55">
        <v>1.4</v>
      </c>
      <c r="K90" s="55">
        <v>1.68</v>
      </c>
      <c r="L90" s="55">
        <v>2.23</v>
      </c>
      <c r="M90" s="56">
        <v>2.57</v>
      </c>
      <c r="N90" s="75">
        <f t="shared" si="3"/>
        <v>0</v>
      </c>
      <c r="O90" s="76"/>
      <c r="P90" s="76"/>
    </row>
    <row r="91" spans="1:16" x14ac:dyDescent="0.25">
      <c r="A91" s="20"/>
      <c r="B91" s="112">
        <v>67</v>
      </c>
      <c r="C91" s="112" t="s">
        <v>348</v>
      </c>
      <c r="D91" s="111" t="s">
        <v>72</v>
      </c>
      <c r="E91" s="4">
        <v>13520</v>
      </c>
      <c r="F91" s="5">
        <v>2.4</v>
      </c>
      <c r="G91" s="23"/>
      <c r="H91" s="4">
        <v>1</v>
      </c>
      <c r="I91" s="4"/>
      <c r="J91" s="55">
        <v>1.4</v>
      </c>
      <c r="K91" s="55">
        <v>1.68</v>
      </c>
      <c r="L91" s="55">
        <v>2.23</v>
      </c>
      <c r="M91" s="56">
        <v>2.57</v>
      </c>
      <c r="N91" s="75">
        <f t="shared" si="3"/>
        <v>0</v>
      </c>
      <c r="O91" s="76"/>
      <c r="P91" s="76"/>
    </row>
    <row r="92" spans="1:16" x14ac:dyDescent="0.25">
      <c r="A92" s="20"/>
      <c r="B92" s="112">
        <v>68</v>
      </c>
      <c r="C92" s="112" t="s">
        <v>349</v>
      </c>
      <c r="D92" s="111" t="s">
        <v>73</v>
      </c>
      <c r="E92" s="4">
        <v>13520</v>
      </c>
      <c r="F92" s="5">
        <v>4.26</v>
      </c>
      <c r="G92" s="23"/>
      <c r="H92" s="4">
        <v>1</v>
      </c>
      <c r="I92" s="4"/>
      <c r="J92" s="55">
        <v>1.4</v>
      </c>
      <c r="K92" s="55">
        <v>1.68</v>
      </c>
      <c r="L92" s="55">
        <v>2.23</v>
      </c>
      <c r="M92" s="56">
        <v>2.57</v>
      </c>
      <c r="N92" s="75">
        <f t="shared" si="3"/>
        <v>0</v>
      </c>
      <c r="O92" s="76"/>
      <c r="P92" s="76"/>
    </row>
    <row r="93" spans="1:16" x14ac:dyDescent="0.25">
      <c r="A93" s="20"/>
      <c r="B93" s="112">
        <v>69</v>
      </c>
      <c r="C93" s="112" t="s">
        <v>350</v>
      </c>
      <c r="D93" s="111" t="s">
        <v>74</v>
      </c>
      <c r="E93" s="4">
        <v>13520</v>
      </c>
      <c r="F93" s="5">
        <v>7.09</v>
      </c>
      <c r="G93" s="23"/>
      <c r="H93" s="4">
        <v>1</v>
      </c>
      <c r="I93" s="4"/>
      <c r="J93" s="55">
        <v>1.4</v>
      </c>
      <c r="K93" s="55">
        <v>1.68</v>
      </c>
      <c r="L93" s="55">
        <v>2.23</v>
      </c>
      <c r="M93" s="56">
        <v>2.57</v>
      </c>
      <c r="N93" s="75">
        <f t="shared" si="3"/>
        <v>0</v>
      </c>
      <c r="O93" s="76"/>
      <c r="P93" s="76"/>
    </row>
    <row r="94" spans="1:16" x14ac:dyDescent="0.25">
      <c r="A94" s="20"/>
      <c r="B94" s="112">
        <v>70</v>
      </c>
      <c r="C94" s="112" t="s">
        <v>351</v>
      </c>
      <c r="D94" s="111" t="s">
        <v>174</v>
      </c>
      <c r="E94" s="4">
        <v>13520</v>
      </c>
      <c r="F94" s="5">
        <v>9.4600000000000009</v>
      </c>
      <c r="G94" s="23"/>
      <c r="H94" s="4">
        <v>1</v>
      </c>
      <c r="I94" s="4"/>
      <c r="J94" s="55">
        <v>1.4</v>
      </c>
      <c r="K94" s="55">
        <v>1.68</v>
      </c>
      <c r="L94" s="55">
        <v>2.23</v>
      </c>
      <c r="M94" s="56">
        <v>2.57</v>
      </c>
      <c r="N94" s="75">
        <f t="shared" si="3"/>
        <v>0</v>
      </c>
      <c r="O94" s="76"/>
      <c r="P94" s="76"/>
    </row>
    <row r="95" spans="1:16" x14ac:dyDescent="0.25">
      <c r="A95" s="20"/>
      <c r="B95" s="112">
        <v>71</v>
      </c>
      <c r="C95" s="112" t="s">
        <v>352</v>
      </c>
      <c r="D95" s="111" t="s">
        <v>175</v>
      </c>
      <c r="E95" s="4">
        <v>13520</v>
      </c>
      <c r="F95" s="5">
        <v>14.57</v>
      </c>
      <c r="G95" s="23"/>
      <c r="H95" s="4">
        <v>1</v>
      </c>
      <c r="I95" s="4"/>
      <c r="J95" s="55">
        <v>1.4</v>
      </c>
      <c r="K95" s="55">
        <v>1.68</v>
      </c>
      <c r="L95" s="55">
        <v>2.23</v>
      </c>
      <c r="M95" s="56">
        <v>2.57</v>
      </c>
      <c r="N95" s="75">
        <f t="shared" si="3"/>
        <v>0</v>
      </c>
      <c r="O95" s="76"/>
      <c r="P95" s="76"/>
    </row>
    <row r="96" spans="1:16" x14ac:dyDescent="0.25">
      <c r="A96" s="20"/>
      <c r="B96" s="112">
        <v>72</v>
      </c>
      <c r="C96" s="112" t="s">
        <v>353</v>
      </c>
      <c r="D96" s="111" t="s">
        <v>176</v>
      </c>
      <c r="E96" s="4">
        <v>13520</v>
      </c>
      <c r="F96" s="5">
        <v>20.010000000000002</v>
      </c>
      <c r="G96" s="60"/>
      <c r="H96" s="4">
        <v>1</v>
      </c>
      <c r="I96" s="4"/>
      <c r="J96" s="43">
        <v>1.4</v>
      </c>
      <c r="K96" s="43">
        <v>1.68</v>
      </c>
      <c r="L96" s="43">
        <v>2.23</v>
      </c>
      <c r="M96" s="44">
        <v>2.57</v>
      </c>
      <c r="N96" s="75">
        <f t="shared" si="3"/>
        <v>0</v>
      </c>
      <c r="O96" s="76"/>
      <c r="P96" s="76"/>
    </row>
    <row r="97" spans="1:16" x14ac:dyDescent="0.25">
      <c r="A97" s="20"/>
      <c r="B97" s="112">
        <v>73</v>
      </c>
      <c r="C97" s="112" t="s">
        <v>354</v>
      </c>
      <c r="D97" s="111" t="s">
        <v>177</v>
      </c>
      <c r="E97" s="4">
        <v>13520</v>
      </c>
      <c r="F97" s="5">
        <v>38.1</v>
      </c>
      <c r="G97" s="60"/>
      <c r="H97" s="4">
        <v>1</v>
      </c>
      <c r="I97" s="4"/>
      <c r="J97" s="43">
        <v>1.4</v>
      </c>
      <c r="K97" s="43">
        <v>1.68</v>
      </c>
      <c r="L97" s="43">
        <v>2.23</v>
      </c>
      <c r="M97" s="44">
        <v>2.57</v>
      </c>
      <c r="N97" s="75">
        <f t="shared" si="3"/>
        <v>0</v>
      </c>
      <c r="O97" s="76"/>
      <c r="P97" s="76"/>
    </row>
    <row r="98" spans="1:16" x14ac:dyDescent="0.25">
      <c r="A98" s="20"/>
      <c r="B98" s="112">
        <v>74</v>
      </c>
      <c r="C98" s="112" t="s">
        <v>355</v>
      </c>
      <c r="D98" s="111" t="s">
        <v>178</v>
      </c>
      <c r="E98" s="4">
        <v>13520</v>
      </c>
      <c r="F98" s="40">
        <v>2.4</v>
      </c>
      <c r="G98" s="60"/>
      <c r="H98" s="4">
        <v>1</v>
      </c>
      <c r="I98" s="4"/>
      <c r="J98" s="43">
        <v>1.4</v>
      </c>
      <c r="K98" s="43">
        <v>1.68</v>
      </c>
      <c r="L98" s="43">
        <v>2.23</v>
      </c>
      <c r="M98" s="44">
        <v>2.57</v>
      </c>
      <c r="N98" s="75">
        <f t="shared" si="3"/>
        <v>0</v>
      </c>
      <c r="O98" s="76"/>
      <c r="P98" s="76"/>
    </row>
    <row r="99" spans="1:16" ht="30" x14ac:dyDescent="0.25">
      <c r="A99" s="20"/>
      <c r="B99" s="112">
        <v>75</v>
      </c>
      <c r="C99" s="112" t="s">
        <v>356</v>
      </c>
      <c r="D99" s="111" t="s">
        <v>179</v>
      </c>
      <c r="E99" s="4">
        <v>13520</v>
      </c>
      <c r="F99" s="40">
        <v>2.65</v>
      </c>
      <c r="G99" s="60"/>
      <c r="H99" s="4">
        <v>1</v>
      </c>
      <c r="I99" s="4"/>
      <c r="J99" s="43">
        <v>1.4</v>
      </c>
      <c r="K99" s="43">
        <v>1.68</v>
      </c>
      <c r="L99" s="43">
        <v>2.23</v>
      </c>
      <c r="M99" s="44">
        <v>2.57</v>
      </c>
      <c r="N99" s="75">
        <f t="shared" si="3"/>
        <v>0</v>
      </c>
      <c r="O99" s="76"/>
      <c r="P99" s="76"/>
    </row>
    <row r="100" spans="1:16" s="7" customFormat="1" ht="30" x14ac:dyDescent="0.25">
      <c r="A100" s="20"/>
      <c r="B100" s="112">
        <v>76</v>
      </c>
      <c r="C100" s="112" t="s">
        <v>357</v>
      </c>
      <c r="D100" s="111" t="s">
        <v>180</v>
      </c>
      <c r="E100" s="34">
        <v>13520</v>
      </c>
      <c r="F100" s="24">
        <v>0.98</v>
      </c>
      <c r="G100" s="24"/>
      <c r="H100" s="24">
        <v>1</v>
      </c>
      <c r="I100" s="54"/>
      <c r="J100" s="34"/>
      <c r="K100" s="34"/>
      <c r="L100" s="34"/>
      <c r="M100" s="33">
        <v>2.57</v>
      </c>
      <c r="N100" s="75">
        <f t="shared" si="3"/>
        <v>0</v>
      </c>
      <c r="O100" s="76"/>
      <c r="P100" s="76"/>
    </row>
    <row r="101" spans="1:16" ht="30" x14ac:dyDescent="0.25">
      <c r="A101" s="20"/>
      <c r="B101" s="112">
        <v>77</v>
      </c>
      <c r="C101" s="112" t="s">
        <v>358</v>
      </c>
      <c r="D101" s="111" t="s">
        <v>181</v>
      </c>
      <c r="E101" s="4">
        <v>13520</v>
      </c>
      <c r="F101" s="5">
        <v>0.74</v>
      </c>
      <c r="G101" s="23"/>
      <c r="H101" s="4">
        <v>1</v>
      </c>
      <c r="I101" s="4"/>
      <c r="J101" s="4">
        <v>1.4</v>
      </c>
      <c r="K101" s="4">
        <v>1.68</v>
      </c>
      <c r="L101" s="4">
        <v>2.23</v>
      </c>
      <c r="M101" s="6">
        <v>2.57</v>
      </c>
      <c r="N101" s="75">
        <f t="shared" si="3"/>
        <v>0</v>
      </c>
      <c r="O101" s="76"/>
      <c r="P101" s="76"/>
    </row>
    <row r="102" spans="1:16" ht="30" x14ac:dyDescent="0.25">
      <c r="A102" s="20"/>
      <c r="B102" s="112">
        <v>78</v>
      </c>
      <c r="C102" s="112" t="s">
        <v>359</v>
      </c>
      <c r="D102" s="111" t="s">
        <v>182</v>
      </c>
      <c r="E102" s="4">
        <v>13520</v>
      </c>
      <c r="F102" s="5">
        <v>1.1200000000000001</v>
      </c>
      <c r="G102" s="23"/>
      <c r="H102" s="4">
        <v>1</v>
      </c>
      <c r="I102" s="4"/>
      <c r="J102" s="4">
        <v>1.4</v>
      </c>
      <c r="K102" s="4">
        <v>1.68</v>
      </c>
      <c r="L102" s="4">
        <v>2.23</v>
      </c>
      <c r="M102" s="6">
        <v>2.57</v>
      </c>
      <c r="N102" s="75">
        <f t="shared" si="3"/>
        <v>0</v>
      </c>
      <c r="O102" s="76"/>
      <c r="P102" s="76"/>
    </row>
    <row r="103" spans="1:16" ht="30" x14ac:dyDescent="0.25">
      <c r="A103" s="20"/>
      <c r="B103" s="112">
        <v>79</v>
      </c>
      <c r="C103" s="112" t="s">
        <v>360</v>
      </c>
      <c r="D103" s="111" t="s">
        <v>183</v>
      </c>
      <c r="E103" s="4">
        <v>13520</v>
      </c>
      <c r="F103" s="5">
        <v>1.66</v>
      </c>
      <c r="G103" s="23"/>
      <c r="H103" s="4">
        <v>1</v>
      </c>
      <c r="I103" s="4"/>
      <c r="J103" s="4">
        <v>1.4</v>
      </c>
      <c r="K103" s="4">
        <v>1.68</v>
      </c>
      <c r="L103" s="4">
        <v>2.23</v>
      </c>
      <c r="M103" s="6">
        <v>2.57</v>
      </c>
      <c r="N103" s="75">
        <f t="shared" si="3"/>
        <v>0</v>
      </c>
      <c r="O103" s="76"/>
      <c r="P103" s="76"/>
    </row>
    <row r="104" spans="1:16" ht="60" x14ac:dyDescent="0.25">
      <c r="A104" s="20"/>
      <c r="B104" s="112">
        <v>80</v>
      </c>
      <c r="C104" s="112" t="s">
        <v>361</v>
      </c>
      <c r="D104" s="109" t="s">
        <v>362</v>
      </c>
      <c r="E104" s="4">
        <v>13520</v>
      </c>
      <c r="F104" s="5">
        <v>2</v>
      </c>
      <c r="G104" s="23"/>
      <c r="H104" s="4">
        <v>1</v>
      </c>
      <c r="I104" s="4"/>
      <c r="J104" s="4">
        <v>1.4</v>
      </c>
      <c r="K104" s="4">
        <v>1.68</v>
      </c>
      <c r="L104" s="4">
        <v>2.23</v>
      </c>
      <c r="M104" s="6">
        <v>2.57</v>
      </c>
      <c r="N104" s="75">
        <f t="shared" si="3"/>
        <v>0</v>
      </c>
      <c r="O104" s="76"/>
      <c r="P104" s="76"/>
    </row>
    <row r="105" spans="1:16" ht="60" x14ac:dyDescent="0.25">
      <c r="A105" s="20"/>
      <c r="B105" s="112">
        <v>81</v>
      </c>
      <c r="C105" s="112" t="s">
        <v>363</v>
      </c>
      <c r="D105" s="109" t="s">
        <v>364</v>
      </c>
      <c r="E105" s="4">
        <v>13520</v>
      </c>
      <c r="F105" s="5">
        <v>2.46</v>
      </c>
      <c r="G105" s="23"/>
      <c r="H105" s="4">
        <v>1</v>
      </c>
      <c r="I105" s="4"/>
      <c r="J105" s="4">
        <v>1.4</v>
      </c>
      <c r="K105" s="4">
        <v>1.68</v>
      </c>
      <c r="L105" s="4">
        <v>2.23</v>
      </c>
      <c r="M105" s="6">
        <v>2.57</v>
      </c>
      <c r="N105" s="75">
        <f t="shared" si="3"/>
        <v>0</v>
      </c>
      <c r="O105" s="76"/>
      <c r="P105" s="76"/>
    </row>
    <row r="106" spans="1:16" ht="19.5" customHeight="1" x14ac:dyDescent="0.25">
      <c r="A106" s="20"/>
      <c r="B106" s="112">
        <v>82</v>
      </c>
      <c r="C106" s="112" t="s">
        <v>365</v>
      </c>
      <c r="D106" s="109" t="s">
        <v>366</v>
      </c>
      <c r="E106" s="4">
        <v>13520</v>
      </c>
      <c r="F106" s="5">
        <v>45.5</v>
      </c>
      <c r="G106" s="23"/>
      <c r="H106" s="4">
        <v>1</v>
      </c>
      <c r="I106" s="4"/>
      <c r="J106" s="4">
        <v>1.4</v>
      </c>
      <c r="K106" s="4">
        <v>1.68</v>
      </c>
      <c r="L106" s="4">
        <v>2.23</v>
      </c>
      <c r="M106" s="6">
        <v>2.57</v>
      </c>
      <c r="N106" s="75">
        <f t="shared" si="3"/>
        <v>0</v>
      </c>
      <c r="O106" s="75"/>
      <c r="P106" s="75"/>
    </row>
    <row r="107" spans="1:16" s="7" customFormat="1" ht="60" x14ac:dyDescent="0.25">
      <c r="A107" s="20"/>
      <c r="B107" s="112">
        <v>83</v>
      </c>
      <c r="C107" s="112" t="s">
        <v>367</v>
      </c>
      <c r="D107" s="109" t="s">
        <v>368</v>
      </c>
      <c r="E107" s="34">
        <v>13520</v>
      </c>
      <c r="F107" s="24">
        <v>0.98</v>
      </c>
      <c r="G107" s="54"/>
      <c r="H107" s="28">
        <v>1</v>
      </c>
      <c r="I107" s="28"/>
      <c r="J107" s="28">
        <v>1.4</v>
      </c>
      <c r="K107" s="28">
        <v>1.68</v>
      </c>
      <c r="L107" s="28">
        <v>2.23</v>
      </c>
      <c r="M107" s="35">
        <v>2.57</v>
      </c>
      <c r="N107" s="75">
        <f t="shared" si="3"/>
        <v>0</v>
      </c>
      <c r="O107" s="75"/>
      <c r="P107" s="75"/>
    </row>
    <row r="108" spans="1:16" s="7" customFormat="1" ht="45" x14ac:dyDescent="0.25">
      <c r="A108" s="20"/>
      <c r="B108" s="112">
        <v>84</v>
      </c>
      <c r="C108" s="112" t="s">
        <v>369</v>
      </c>
      <c r="D108" s="109" t="s">
        <v>370</v>
      </c>
      <c r="E108" s="34"/>
      <c r="F108" s="24"/>
      <c r="G108" s="54"/>
      <c r="H108" s="28"/>
      <c r="I108" s="28"/>
      <c r="J108" s="28"/>
      <c r="K108" s="28"/>
      <c r="L108" s="28"/>
      <c r="M108" s="35"/>
      <c r="N108" s="75"/>
      <c r="O108" s="75"/>
      <c r="P108" s="75"/>
    </row>
    <row r="109" spans="1:16" s="7" customFormat="1" ht="45" x14ac:dyDescent="0.25">
      <c r="A109" s="20"/>
      <c r="B109" s="112">
        <v>85</v>
      </c>
      <c r="C109" s="112" t="s">
        <v>371</v>
      </c>
      <c r="D109" s="109" t="s">
        <v>372</v>
      </c>
      <c r="E109" s="34"/>
      <c r="F109" s="24"/>
      <c r="G109" s="54"/>
      <c r="H109" s="28"/>
      <c r="I109" s="28"/>
      <c r="J109" s="28"/>
      <c r="K109" s="28"/>
      <c r="L109" s="28"/>
      <c r="M109" s="35"/>
      <c r="N109" s="75"/>
      <c r="O109" s="75"/>
      <c r="P109" s="75"/>
    </row>
    <row r="110" spans="1:16" s="7" customFormat="1" ht="45" x14ac:dyDescent="0.25">
      <c r="A110" s="20"/>
      <c r="B110" s="112">
        <v>86</v>
      </c>
      <c r="C110" s="112" t="s">
        <v>373</v>
      </c>
      <c r="D110" s="109" t="s">
        <v>374</v>
      </c>
      <c r="E110" s="34"/>
      <c r="F110" s="24"/>
      <c r="G110" s="54"/>
      <c r="H110" s="28"/>
      <c r="I110" s="28"/>
      <c r="J110" s="28"/>
      <c r="K110" s="28"/>
      <c r="L110" s="28"/>
      <c r="M110" s="35"/>
      <c r="N110" s="75"/>
      <c r="O110" s="75"/>
      <c r="P110" s="75"/>
    </row>
    <row r="111" spans="1:16" s="7" customFormat="1" ht="45" x14ac:dyDescent="0.25">
      <c r="A111" s="20"/>
      <c r="B111" s="112">
        <v>87</v>
      </c>
      <c r="C111" s="112" t="s">
        <v>375</v>
      </c>
      <c r="D111" s="109" t="s">
        <v>376</v>
      </c>
      <c r="E111" s="34"/>
      <c r="F111" s="24"/>
      <c r="G111" s="54"/>
      <c r="H111" s="28"/>
      <c r="I111" s="28"/>
      <c r="J111" s="28"/>
      <c r="K111" s="28"/>
      <c r="L111" s="28"/>
      <c r="M111" s="35"/>
      <c r="N111" s="75"/>
      <c r="O111" s="75"/>
      <c r="P111" s="75"/>
    </row>
    <row r="112" spans="1:16" s="7" customFormat="1" ht="60" x14ac:dyDescent="0.25">
      <c r="A112" s="20"/>
      <c r="B112" s="112">
        <v>88</v>
      </c>
      <c r="C112" s="112" t="s">
        <v>377</v>
      </c>
      <c r="D112" s="109" t="s">
        <v>378</v>
      </c>
      <c r="E112" s="34"/>
      <c r="F112" s="24"/>
      <c r="G112" s="54"/>
      <c r="H112" s="28"/>
      <c r="I112" s="28"/>
      <c r="J112" s="28"/>
      <c r="K112" s="28"/>
      <c r="L112" s="28"/>
      <c r="M112" s="35"/>
      <c r="N112" s="75"/>
      <c r="O112" s="75"/>
      <c r="P112" s="75"/>
    </row>
    <row r="113" spans="1:16" s="7" customFormat="1" ht="60" x14ac:dyDescent="0.25">
      <c r="A113" s="20"/>
      <c r="B113" s="112">
        <v>89</v>
      </c>
      <c r="C113" s="112" t="s">
        <v>379</v>
      </c>
      <c r="D113" s="109" t="s">
        <v>380</v>
      </c>
      <c r="E113" s="34"/>
      <c r="F113" s="24"/>
      <c r="G113" s="54"/>
      <c r="H113" s="28"/>
      <c r="I113" s="28"/>
      <c r="J113" s="28"/>
      <c r="K113" s="28"/>
      <c r="L113" s="28"/>
      <c r="M113" s="35"/>
      <c r="N113" s="75"/>
      <c r="O113" s="75"/>
      <c r="P113" s="75"/>
    </row>
    <row r="114" spans="1:16" s="7" customFormat="1" ht="60" x14ac:dyDescent="0.25">
      <c r="A114" s="20"/>
      <c r="B114" s="112">
        <v>90</v>
      </c>
      <c r="C114" s="112" t="s">
        <v>381</v>
      </c>
      <c r="D114" s="109" t="s">
        <v>382</v>
      </c>
      <c r="E114" s="34"/>
      <c r="F114" s="24"/>
      <c r="G114" s="54"/>
      <c r="H114" s="28"/>
      <c r="I114" s="28"/>
      <c r="J114" s="28"/>
      <c r="K114" s="28"/>
      <c r="L114" s="28"/>
      <c r="M114" s="35"/>
      <c r="N114" s="75"/>
      <c r="O114" s="75"/>
      <c r="P114" s="75"/>
    </row>
    <row r="115" spans="1:16" s="7" customFormat="1" ht="60" x14ac:dyDescent="0.25">
      <c r="A115" s="20"/>
      <c r="B115" s="112">
        <v>91</v>
      </c>
      <c r="C115" s="112" t="s">
        <v>383</v>
      </c>
      <c r="D115" s="109" t="s">
        <v>384</v>
      </c>
      <c r="E115" s="34"/>
      <c r="F115" s="24"/>
      <c r="G115" s="54"/>
      <c r="H115" s="28"/>
      <c r="I115" s="28"/>
      <c r="J115" s="28"/>
      <c r="K115" s="28"/>
      <c r="L115" s="28"/>
      <c r="M115" s="35"/>
      <c r="N115" s="75"/>
      <c r="O115" s="75"/>
      <c r="P115" s="75"/>
    </row>
    <row r="116" spans="1:16" s="7" customFormat="1" ht="60" x14ac:dyDescent="0.25">
      <c r="A116" s="20"/>
      <c r="B116" s="112">
        <v>92</v>
      </c>
      <c r="C116" s="112" t="s">
        <v>385</v>
      </c>
      <c r="D116" s="109" t="s">
        <v>386</v>
      </c>
      <c r="E116" s="34"/>
      <c r="F116" s="24"/>
      <c r="G116" s="54"/>
      <c r="H116" s="28"/>
      <c r="I116" s="28"/>
      <c r="J116" s="28"/>
      <c r="K116" s="28"/>
      <c r="L116" s="28"/>
      <c r="M116" s="35"/>
      <c r="N116" s="75"/>
      <c r="O116" s="75"/>
      <c r="P116" s="75"/>
    </row>
    <row r="117" spans="1:16" s="7" customFormat="1" ht="60" x14ac:dyDescent="0.25">
      <c r="A117" s="20"/>
      <c r="B117" s="112">
        <v>93</v>
      </c>
      <c r="C117" s="112" t="s">
        <v>387</v>
      </c>
      <c r="D117" s="109" t="s">
        <v>388</v>
      </c>
      <c r="E117" s="34"/>
      <c r="F117" s="24"/>
      <c r="G117" s="54"/>
      <c r="H117" s="28"/>
      <c r="I117" s="28"/>
      <c r="J117" s="28"/>
      <c r="K117" s="28"/>
      <c r="L117" s="28"/>
      <c r="M117" s="35"/>
      <c r="N117" s="75"/>
      <c r="O117" s="75"/>
      <c r="P117" s="75"/>
    </row>
    <row r="118" spans="1:16" s="7" customFormat="1" ht="60" x14ac:dyDescent="0.25">
      <c r="A118" s="20"/>
      <c r="B118" s="112">
        <v>94</v>
      </c>
      <c r="C118" s="112" t="s">
        <v>389</v>
      </c>
      <c r="D118" s="109" t="s">
        <v>390</v>
      </c>
      <c r="E118" s="34"/>
      <c r="F118" s="24"/>
      <c r="G118" s="54"/>
      <c r="H118" s="28"/>
      <c r="I118" s="28"/>
      <c r="J118" s="28"/>
      <c r="K118" s="28"/>
      <c r="L118" s="28"/>
      <c r="M118" s="35"/>
      <c r="N118" s="75"/>
      <c r="O118" s="75"/>
      <c r="P118" s="75"/>
    </row>
    <row r="119" spans="1:16" s="7" customFormat="1" ht="60" x14ac:dyDescent="0.25">
      <c r="A119" s="20"/>
      <c r="B119" s="112">
        <v>95</v>
      </c>
      <c r="C119" s="112" t="s">
        <v>391</v>
      </c>
      <c r="D119" s="109" t="s">
        <v>392</v>
      </c>
      <c r="E119" s="34"/>
      <c r="F119" s="24"/>
      <c r="G119" s="54"/>
      <c r="H119" s="28"/>
      <c r="I119" s="28"/>
      <c r="J119" s="28"/>
      <c r="K119" s="28"/>
      <c r="L119" s="28"/>
      <c r="M119" s="35"/>
      <c r="N119" s="75"/>
      <c r="O119" s="75"/>
      <c r="P119" s="75"/>
    </row>
    <row r="120" spans="1:16" s="7" customFormat="1" x14ac:dyDescent="0.25">
      <c r="A120" s="20"/>
      <c r="B120" s="112">
        <v>96</v>
      </c>
      <c r="C120" s="112" t="s">
        <v>393</v>
      </c>
      <c r="D120" s="109" t="s">
        <v>394</v>
      </c>
      <c r="E120" s="34"/>
      <c r="F120" s="24"/>
      <c r="G120" s="54"/>
      <c r="H120" s="28"/>
      <c r="I120" s="28"/>
      <c r="J120" s="28"/>
      <c r="K120" s="28"/>
      <c r="L120" s="28"/>
      <c r="M120" s="35"/>
      <c r="N120" s="75"/>
      <c r="O120" s="75"/>
      <c r="P120" s="75"/>
    </row>
    <row r="121" spans="1:16" ht="18.75" x14ac:dyDescent="0.25">
      <c r="A121" s="18">
        <v>20</v>
      </c>
      <c r="B121" s="116"/>
      <c r="C121" s="117" t="s">
        <v>293</v>
      </c>
      <c r="D121" s="10" t="s">
        <v>15</v>
      </c>
      <c r="E121" s="4">
        <v>13520</v>
      </c>
      <c r="F121" s="5">
        <v>0.96</v>
      </c>
      <c r="G121" s="5"/>
      <c r="H121" s="51">
        <v>0.8</v>
      </c>
      <c r="I121" s="52"/>
      <c r="J121" s="4">
        <v>1.4</v>
      </c>
      <c r="K121" s="4">
        <v>1.68</v>
      </c>
      <c r="L121" s="4">
        <v>2.23</v>
      </c>
      <c r="M121" s="6">
        <v>2.57</v>
      </c>
      <c r="N121" s="82">
        <f>O121+P121</f>
        <v>0</v>
      </c>
      <c r="O121" s="72">
        <f>SUM(O122:O127)</f>
        <v>0</v>
      </c>
      <c r="P121" s="72">
        <f>SUM(P122:P127)</f>
        <v>0</v>
      </c>
    </row>
    <row r="122" spans="1:16" x14ac:dyDescent="0.25">
      <c r="A122" s="20"/>
      <c r="B122" s="112">
        <v>97</v>
      </c>
      <c r="C122" s="112" t="s">
        <v>190</v>
      </c>
      <c r="D122" s="111" t="s">
        <v>98</v>
      </c>
      <c r="E122" s="4">
        <v>13520</v>
      </c>
      <c r="F122" s="5">
        <v>1.44</v>
      </c>
      <c r="G122" s="23"/>
      <c r="H122" s="4">
        <v>1</v>
      </c>
      <c r="I122" s="4"/>
      <c r="J122" s="4">
        <v>1.4</v>
      </c>
      <c r="K122" s="4">
        <v>1.68</v>
      </c>
      <c r="L122" s="4">
        <v>2.23</v>
      </c>
      <c r="M122" s="6">
        <v>2.57</v>
      </c>
      <c r="N122" s="75">
        <f t="shared" ref="N122:N127" si="4">O122+P122</f>
        <v>0</v>
      </c>
      <c r="O122" s="75"/>
      <c r="P122" s="75"/>
    </row>
    <row r="123" spans="1:16" ht="45" x14ac:dyDescent="0.25">
      <c r="A123" s="20"/>
      <c r="B123" s="112">
        <v>98</v>
      </c>
      <c r="C123" s="112" t="s">
        <v>191</v>
      </c>
      <c r="D123" s="111" t="s">
        <v>395</v>
      </c>
      <c r="E123" s="4">
        <v>13520</v>
      </c>
      <c r="F123" s="5">
        <v>1.95</v>
      </c>
      <c r="G123" s="5"/>
      <c r="H123" s="51">
        <v>0.8</v>
      </c>
      <c r="I123" s="52"/>
      <c r="J123" s="4">
        <v>1.4</v>
      </c>
      <c r="K123" s="4">
        <v>1.68</v>
      </c>
      <c r="L123" s="4">
        <v>2.23</v>
      </c>
      <c r="M123" s="6">
        <v>2.57</v>
      </c>
      <c r="N123" s="75">
        <f t="shared" si="4"/>
        <v>0</v>
      </c>
      <c r="O123" s="75"/>
      <c r="P123" s="75"/>
    </row>
    <row r="124" spans="1:16" ht="45" x14ac:dyDescent="0.25">
      <c r="A124" s="20"/>
      <c r="B124" s="112">
        <v>99</v>
      </c>
      <c r="C124" s="112" t="s">
        <v>192</v>
      </c>
      <c r="D124" s="111" t="s">
        <v>396</v>
      </c>
      <c r="E124" s="4">
        <v>13520</v>
      </c>
      <c r="F124" s="5">
        <v>2.17</v>
      </c>
      <c r="G124" s="23"/>
      <c r="H124" s="4">
        <v>1</v>
      </c>
      <c r="I124" s="4"/>
      <c r="J124" s="4">
        <v>1.4</v>
      </c>
      <c r="K124" s="4">
        <v>1.68</v>
      </c>
      <c r="L124" s="4">
        <v>2.23</v>
      </c>
      <c r="M124" s="6">
        <v>2.57</v>
      </c>
      <c r="N124" s="75">
        <f t="shared" si="4"/>
        <v>0</v>
      </c>
      <c r="O124" s="75"/>
      <c r="P124" s="75"/>
    </row>
    <row r="125" spans="1:16" ht="45" x14ac:dyDescent="0.25">
      <c r="A125" s="20"/>
      <c r="B125" s="112">
        <v>100</v>
      </c>
      <c r="C125" s="112" t="s">
        <v>193</v>
      </c>
      <c r="D125" s="111" t="s">
        <v>397</v>
      </c>
      <c r="E125" s="4">
        <v>13520</v>
      </c>
      <c r="F125" s="5">
        <v>3.84</v>
      </c>
      <c r="G125" s="5"/>
      <c r="H125" s="51">
        <v>0.8</v>
      </c>
      <c r="I125" s="52"/>
      <c r="J125" s="4">
        <v>1.4</v>
      </c>
      <c r="K125" s="4">
        <v>1.68</v>
      </c>
      <c r="L125" s="4">
        <v>2.23</v>
      </c>
      <c r="M125" s="6">
        <v>2.57</v>
      </c>
      <c r="N125" s="75">
        <f t="shared" si="4"/>
        <v>0</v>
      </c>
      <c r="O125" s="75"/>
      <c r="P125" s="75"/>
    </row>
    <row r="126" spans="1:16" s="7" customFormat="1" ht="45" x14ac:dyDescent="0.25">
      <c r="A126" s="20"/>
      <c r="B126" s="112">
        <v>101</v>
      </c>
      <c r="C126" s="112" t="s">
        <v>194</v>
      </c>
      <c r="D126" s="111" t="s">
        <v>75</v>
      </c>
      <c r="E126" s="34">
        <v>13520</v>
      </c>
      <c r="F126" s="24">
        <v>0.93</v>
      </c>
      <c r="G126" s="24"/>
      <c r="H126" s="14">
        <v>1</v>
      </c>
      <c r="I126" s="31"/>
      <c r="J126" s="28"/>
      <c r="K126" s="28"/>
      <c r="L126" s="28"/>
      <c r="M126" s="35">
        <v>2.57</v>
      </c>
      <c r="N126" s="75">
        <f t="shared" si="4"/>
        <v>0</v>
      </c>
      <c r="O126" s="75"/>
      <c r="P126" s="75"/>
    </row>
    <row r="127" spans="1:16" x14ac:dyDescent="0.25">
      <c r="A127" s="20"/>
      <c r="B127" s="112">
        <v>102</v>
      </c>
      <c r="C127" s="112" t="s">
        <v>195</v>
      </c>
      <c r="D127" s="111" t="s">
        <v>100</v>
      </c>
      <c r="E127" s="4">
        <v>13520</v>
      </c>
      <c r="F127" s="5">
        <v>2.31</v>
      </c>
      <c r="G127" s="5"/>
      <c r="H127" s="26">
        <v>1</v>
      </c>
      <c r="I127" s="30"/>
      <c r="J127" s="4">
        <v>1.4</v>
      </c>
      <c r="K127" s="4">
        <v>1.68</v>
      </c>
      <c r="L127" s="4">
        <v>2.23</v>
      </c>
      <c r="M127" s="6">
        <v>2.57</v>
      </c>
      <c r="N127" s="75">
        <f t="shared" si="4"/>
        <v>0</v>
      </c>
      <c r="O127" s="75"/>
      <c r="P127" s="75"/>
    </row>
    <row r="128" spans="1:16" x14ac:dyDescent="0.25">
      <c r="A128" s="18">
        <v>21</v>
      </c>
      <c r="B128" s="116"/>
      <c r="C128" s="117" t="s">
        <v>294</v>
      </c>
      <c r="D128" s="10" t="s">
        <v>16</v>
      </c>
      <c r="E128" s="4">
        <v>13520</v>
      </c>
      <c r="F128" s="23">
        <v>0.89</v>
      </c>
      <c r="G128" s="23"/>
      <c r="H128" s="25">
        <v>1</v>
      </c>
      <c r="I128" s="27"/>
      <c r="J128" s="4">
        <v>1.4</v>
      </c>
      <c r="K128" s="4">
        <v>1.68</v>
      </c>
      <c r="L128" s="4">
        <v>2.23</v>
      </c>
      <c r="M128" s="6">
        <v>2.57</v>
      </c>
      <c r="N128" s="82">
        <f>O128+P128</f>
        <v>0</v>
      </c>
      <c r="O128" s="72">
        <f>SUM(O129:O134)</f>
        <v>0</v>
      </c>
      <c r="P128" s="72">
        <f>SUM(P129:P134)</f>
        <v>0</v>
      </c>
    </row>
    <row r="129" spans="1:16" s="7" customFormat="1" x14ac:dyDescent="0.25">
      <c r="A129" s="20"/>
      <c r="B129" s="112">
        <v>103</v>
      </c>
      <c r="C129" s="112" t="s">
        <v>196</v>
      </c>
      <c r="D129" s="111" t="s">
        <v>76</v>
      </c>
      <c r="E129" s="34">
        <v>13520</v>
      </c>
      <c r="F129" s="24">
        <v>0.9</v>
      </c>
      <c r="G129" s="24"/>
      <c r="H129" s="14">
        <v>1</v>
      </c>
      <c r="I129" s="31"/>
      <c r="J129" s="28">
        <v>1.4</v>
      </c>
      <c r="K129" s="28">
        <v>1.68</v>
      </c>
      <c r="L129" s="28">
        <v>2.23</v>
      </c>
      <c r="M129" s="35">
        <v>2.57</v>
      </c>
      <c r="N129" s="75">
        <f t="shared" ref="N129:N134" si="5">O129+P129</f>
        <v>0</v>
      </c>
      <c r="O129" s="75"/>
      <c r="P129" s="75"/>
    </row>
    <row r="130" spans="1:16" ht="30" x14ac:dyDescent="0.25">
      <c r="A130" s="20"/>
      <c r="B130" s="112">
        <v>104</v>
      </c>
      <c r="C130" s="112" t="s">
        <v>197</v>
      </c>
      <c r="D130" s="111" t="s">
        <v>77</v>
      </c>
      <c r="E130" s="4">
        <v>13520</v>
      </c>
      <c r="F130" s="5">
        <v>0.9</v>
      </c>
      <c r="G130" s="5"/>
      <c r="H130" s="26">
        <v>1</v>
      </c>
      <c r="I130" s="30"/>
      <c r="J130" s="4">
        <v>1.4</v>
      </c>
      <c r="K130" s="4">
        <v>1.68</v>
      </c>
      <c r="L130" s="4">
        <v>2.23</v>
      </c>
      <c r="M130" s="6">
        <v>2.57</v>
      </c>
      <c r="N130" s="75">
        <f t="shared" si="5"/>
        <v>0</v>
      </c>
      <c r="O130" s="78"/>
      <c r="P130" s="78"/>
    </row>
    <row r="131" spans="1:16" s="7" customFormat="1" ht="30" x14ac:dyDescent="0.25">
      <c r="A131" s="20"/>
      <c r="B131" s="112">
        <v>105</v>
      </c>
      <c r="C131" s="112" t="s">
        <v>198</v>
      </c>
      <c r="D131" s="111" t="s">
        <v>78</v>
      </c>
      <c r="E131" s="34">
        <v>13520</v>
      </c>
      <c r="F131" s="24">
        <v>1.46</v>
      </c>
      <c r="G131" s="24"/>
      <c r="H131" s="14">
        <v>1</v>
      </c>
      <c r="I131" s="31"/>
      <c r="J131" s="28"/>
      <c r="K131" s="28"/>
      <c r="L131" s="28"/>
      <c r="M131" s="35">
        <v>2.57</v>
      </c>
      <c r="N131" s="75">
        <f t="shared" si="5"/>
        <v>0</v>
      </c>
      <c r="O131" s="78"/>
      <c r="P131" s="78"/>
    </row>
    <row r="132" spans="1:16" ht="30" x14ac:dyDescent="0.25">
      <c r="A132" s="20"/>
      <c r="B132" s="112">
        <v>106</v>
      </c>
      <c r="C132" s="112" t="s">
        <v>199</v>
      </c>
      <c r="D132" s="111" t="s">
        <v>79</v>
      </c>
      <c r="E132" s="4">
        <v>13520</v>
      </c>
      <c r="F132" s="5">
        <v>1.46</v>
      </c>
      <c r="G132" s="5"/>
      <c r="H132" s="26">
        <v>1</v>
      </c>
      <c r="I132" s="30"/>
      <c r="J132" s="4">
        <v>1.4</v>
      </c>
      <c r="K132" s="4">
        <v>1.68</v>
      </c>
      <c r="L132" s="4">
        <v>2.23</v>
      </c>
      <c r="M132" s="6">
        <v>2.57</v>
      </c>
      <c r="N132" s="75">
        <f t="shared" si="5"/>
        <v>0</v>
      </c>
      <c r="O132" s="78"/>
      <c r="P132" s="78"/>
    </row>
    <row r="133" spans="1:16" s="7" customFormat="1" ht="30" x14ac:dyDescent="0.25">
      <c r="A133" s="20"/>
      <c r="B133" s="112">
        <v>107</v>
      </c>
      <c r="C133" s="112" t="s">
        <v>200</v>
      </c>
      <c r="D133" s="111" t="s">
        <v>80</v>
      </c>
      <c r="E133" s="34">
        <v>13520</v>
      </c>
      <c r="F133" s="24">
        <v>1.88</v>
      </c>
      <c r="G133" s="24"/>
      <c r="H133" s="14">
        <v>1</v>
      </c>
      <c r="I133" s="31"/>
      <c r="J133" s="28"/>
      <c r="K133" s="28"/>
      <c r="L133" s="28"/>
      <c r="M133" s="35">
        <v>2.57</v>
      </c>
      <c r="N133" s="75">
        <f t="shared" si="5"/>
        <v>0</v>
      </c>
      <c r="O133" s="78"/>
      <c r="P133" s="78"/>
    </row>
    <row r="134" spans="1:16" ht="30" x14ac:dyDescent="0.25">
      <c r="A134" s="20"/>
      <c r="B134" s="112">
        <v>108</v>
      </c>
      <c r="C134" s="112" t="s">
        <v>201</v>
      </c>
      <c r="D134" s="111" t="s">
        <v>81</v>
      </c>
      <c r="E134" s="4">
        <v>13520</v>
      </c>
      <c r="F134" s="5">
        <v>1.84</v>
      </c>
      <c r="G134" s="5"/>
      <c r="H134" s="26">
        <v>1</v>
      </c>
      <c r="I134" s="30"/>
      <c r="J134" s="4">
        <v>1.4</v>
      </c>
      <c r="K134" s="4">
        <v>1.68</v>
      </c>
      <c r="L134" s="4">
        <v>2.23</v>
      </c>
      <c r="M134" s="6">
        <v>2.57</v>
      </c>
      <c r="N134" s="75">
        <f t="shared" si="5"/>
        <v>0</v>
      </c>
      <c r="O134" s="78"/>
      <c r="P134" s="78"/>
    </row>
    <row r="135" spans="1:16" s="7" customFormat="1" x14ac:dyDescent="0.25">
      <c r="A135" s="18">
        <v>22</v>
      </c>
      <c r="B135" s="116"/>
      <c r="C135" s="117" t="s">
        <v>295</v>
      </c>
      <c r="D135" s="10" t="s">
        <v>44</v>
      </c>
      <c r="E135" s="34">
        <v>13520</v>
      </c>
      <c r="F135" s="24">
        <v>0.74</v>
      </c>
      <c r="G135" s="24"/>
      <c r="H135" s="14">
        <v>1</v>
      </c>
      <c r="I135" s="31"/>
      <c r="J135" s="28"/>
      <c r="K135" s="28"/>
      <c r="L135" s="28"/>
      <c r="M135" s="35">
        <v>2.57</v>
      </c>
      <c r="N135" s="82">
        <f>O135+P135</f>
        <v>0</v>
      </c>
      <c r="O135" s="72">
        <f>SUM(O136:O137)</f>
        <v>0</v>
      </c>
      <c r="P135" s="72">
        <f>SUM(P136:P137)</f>
        <v>0</v>
      </c>
    </row>
    <row r="136" spans="1:16" ht="45" x14ac:dyDescent="0.25">
      <c r="A136" s="20"/>
      <c r="B136" s="112">
        <v>109</v>
      </c>
      <c r="C136" s="112" t="s">
        <v>202</v>
      </c>
      <c r="D136" s="111" t="s">
        <v>82</v>
      </c>
      <c r="E136" s="4">
        <v>13520</v>
      </c>
      <c r="F136" s="23">
        <v>0.74</v>
      </c>
      <c r="G136" s="23"/>
      <c r="H136" s="26">
        <v>1</v>
      </c>
      <c r="I136" s="30"/>
      <c r="J136" s="4">
        <v>1.4</v>
      </c>
      <c r="K136" s="4">
        <v>1.68</v>
      </c>
      <c r="L136" s="4">
        <v>2.23</v>
      </c>
      <c r="M136" s="6">
        <v>2.57</v>
      </c>
      <c r="N136" s="75">
        <f t="shared" ref="N136:N137" si="6">O136+P136</f>
        <v>0</v>
      </c>
      <c r="O136" s="75"/>
      <c r="P136" s="75"/>
    </row>
    <row r="137" spans="1:16" s="7" customFormat="1" x14ac:dyDescent="0.25">
      <c r="A137" s="15"/>
      <c r="B137" s="112">
        <v>110</v>
      </c>
      <c r="C137" s="112" t="s">
        <v>203</v>
      </c>
      <c r="D137" s="111" t="s">
        <v>99</v>
      </c>
      <c r="E137" s="34">
        <v>13520</v>
      </c>
      <c r="F137" s="24">
        <v>1.32</v>
      </c>
      <c r="G137" s="24"/>
      <c r="H137" s="14">
        <v>1</v>
      </c>
      <c r="I137" s="31"/>
      <c r="J137" s="28"/>
      <c r="K137" s="28"/>
      <c r="L137" s="28"/>
      <c r="M137" s="35">
        <v>2.57</v>
      </c>
      <c r="N137" s="75">
        <f t="shared" si="6"/>
        <v>0</v>
      </c>
      <c r="O137" s="75"/>
      <c r="P137" s="75"/>
    </row>
    <row r="138" spans="1:16" x14ac:dyDescent="0.25">
      <c r="A138" s="18">
        <v>23</v>
      </c>
      <c r="B138" s="116"/>
      <c r="C138" s="117" t="s">
        <v>296</v>
      </c>
      <c r="D138" s="10" t="s">
        <v>17</v>
      </c>
      <c r="E138" s="4">
        <v>13520</v>
      </c>
      <c r="F138" s="5">
        <v>1.32</v>
      </c>
      <c r="G138" s="5"/>
      <c r="H138" s="26">
        <v>1</v>
      </c>
      <c r="I138" s="30"/>
      <c r="J138" s="4">
        <v>1.4</v>
      </c>
      <c r="K138" s="4">
        <v>1.68</v>
      </c>
      <c r="L138" s="4">
        <v>2.23</v>
      </c>
      <c r="M138" s="6">
        <v>2.57</v>
      </c>
      <c r="N138" s="82">
        <f>O138+P138</f>
        <v>0</v>
      </c>
      <c r="O138" s="72">
        <f>O139</f>
        <v>0</v>
      </c>
      <c r="P138" s="72">
        <f>P139</f>
        <v>0</v>
      </c>
    </row>
    <row r="139" spans="1:16" s="7" customFormat="1" x14ac:dyDescent="0.25">
      <c r="A139" s="20"/>
      <c r="B139" s="105">
        <v>111</v>
      </c>
      <c r="C139" s="115" t="s">
        <v>204</v>
      </c>
      <c r="D139" s="3" t="s">
        <v>83</v>
      </c>
      <c r="E139" s="34">
        <v>13520</v>
      </c>
      <c r="F139" s="24">
        <v>1.25</v>
      </c>
      <c r="G139" s="24"/>
      <c r="H139" s="14">
        <v>1</v>
      </c>
      <c r="I139" s="31"/>
      <c r="J139" s="28"/>
      <c r="K139" s="28"/>
      <c r="L139" s="28"/>
      <c r="M139" s="35">
        <v>2.57</v>
      </c>
      <c r="N139" s="75">
        <f t="shared" ref="N139" si="7">O139+P139</f>
        <v>0</v>
      </c>
      <c r="O139" s="75"/>
      <c r="P139" s="75"/>
    </row>
    <row r="140" spans="1:16" x14ac:dyDescent="0.25">
      <c r="A140" s="18">
        <v>24</v>
      </c>
      <c r="B140" s="116"/>
      <c r="C140" s="117" t="s">
        <v>297</v>
      </c>
      <c r="D140" s="10" t="s">
        <v>18</v>
      </c>
      <c r="E140" s="4">
        <v>13520</v>
      </c>
      <c r="F140" s="5">
        <v>1.44</v>
      </c>
      <c r="G140" s="5"/>
      <c r="H140" s="26">
        <v>1</v>
      </c>
      <c r="I140" s="30"/>
      <c r="J140" s="4">
        <v>1.4</v>
      </c>
      <c r="K140" s="4">
        <v>1.68</v>
      </c>
      <c r="L140" s="4">
        <v>2.23</v>
      </c>
      <c r="M140" s="6">
        <v>2.57</v>
      </c>
      <c r="N140" s="82">
        <f>O140+P140</f>
        <v>0</v>
      </c>
      <c r="O140" s="72">
        <f>O141</f>
        <v>0</v>
      </c>
      <c r="P140" s="72">
        <f>P141</f>
        <v>0</v>
      </c>
    </row>
    <row r="141" spans="1:16" ht="45" x14ac:dyDescent="0.25">
      <c r="A141" s="20"/>
      <c r="B141" s="105">
        <v>112</v>
      </c>
      <c r="C141" s="115" t="s">
        <v>205</v>
      </c>
      <c r="D141" s="3" t="s">
        <v>84</v>
      </c>
      <c r="E141" s="4">
        <v>13520</v>
      </c>
      <c r="F141" s="5">
        <v>1.69</v>
      </c>
      <c r="G141" s="5"/>
      <c r="H141" s="26">
        <v>1</v>
      </c>
      <c r="I141" s="30"/>
      <c r="J141" s="4">
        <v>1.4</v>
      </c>
      <c r="K141" s="4">
        <v>1.68</v>
      </c>
      <c r="L141" s="4">
        <v>2.23</v>
      </c>
      <c r="M141" s="6">
        <v>2.57</v>
      </c>
      <c r="N141" s="75">
        <f t="shared" ref="N141" si="8">O141+P141</f>
        <v>0</v>
      </c>
      <c r="O141" s="75"/>
      <c r="P141" s="75"/>
    </row>
    <row r="142" spans="1:16" x14ac:dyDescent="0.25">
      <c r="A142" s="18">
        <v>25</v>
      </c>
      <c r="B142" s="116"/>
      <c r="C142" s="117" t="s">
        <v>298</v>
      </c>
      <c r="D142" s="10" t="s">
        <v>19</v>
      </c>
      <c r="E142" s="4">
        <v>13520</v>
      </c>
      <c r="F142" s="5">
        <v>2.4900000000000002</v>
      </c>
      <c r="G142" s="5"/>
      <c r="H142" s="26">
        <v>1</v>
      </c>
      <c r="I142" s="30"/>
      <c r="J142" s="4">
        <v>1.4</v>
      </c>
      <c r="K142" s="4">
        <v>1.68</v>
      </c>
      <c r="L142" s="4">
        <v>2.23</v>
      </c>
      <c r="M142" s="6">
        <v>2.57</v>
      </c>
      <c r="N142" s="82">
        <f>O142+P142</f>
        <v>0</v>
      </c>
      <c r="O142" s="72">
        <f>SUM(O143:O145)</f>
        <v>0</v>
      </c>
      <c r="P142" s="72">
        <f>SUM(P143:P145)</f>
        <v>0</v>
      </c>
    </row>
    <row r="143" spans="1:16" ht="30" x14ac:dyDescent="0.25">
      <c r="A143" s="20"/>
      <c r="B143" s="112">
        <v>113</v>
      </c>
      <c r="C143" s="112" t="s">
        <v>206</v>
      </c>
      <c r="D143" s="111" t="s">
        <v>398</v>
      </c>
      <c r="E143" s="4">
        <v>13520</v>
      </c>
      <c r="F143" s="5">
        <v>1.05</v>
      </c>
      <c r="G143" s="5"/>
      <c r="H143" s="26">
        <v>1</v>
      </c>
      <c r="I143" s="30"/>
      <c r="J143" s="4">
        <v>1.4</v>
      </c>
      <c r="K143" s="4">
        <v>1.68</v>
      </c>
      <c r="L143" s="4">
        <v>2.23</v>
      </c>
      <c r="M143" s="6">
        <v>2.57</v>
      </c>
      <c r="N143" s="75">
        <f t="shared" ref="N143:N145" si="9">O143+P143</f>
        <v>0</v>
      </c>
      <c r="O143" s="75"/>
      <c r="P143" s="75"/>
    </row>
    <row r="144" spans="1:16" s="7" customFormat="1" x14ac:dyDescent="0.25">
      <c r="A144" s="20"/>
      <c r="B144" s="112">
        <v>114</v>
      </c>
      <c r="C144" s="112" t="s">
        <v>207</v>
      </c>
      <c r="D144" s="111" t="s">
        <v>399</v>
      </c>
      <c r="E144" s="34">
        <v>13520</v>
      </c>
      <c r="F144" s="24">
        <v>0.98</v>
      </c>
      <c r="G144" s="24"/>
      <c r="H144" s="14">
        <v>1</v>
      </c>
      <c r="I144" s="31"/>
      <c r="J144" s="28"/>
      <c r="K144" s="28"/>
      <c r="L144" s="28"/>
      <c r="M144" s="35">
        <v>2.57</v>
      </c>
      <c r="N144" s="75">
        <f t="shared" si="9"/>
        <v>0</v>
      </c>
      <c r="O144" s="75"/>
      <c r="P144" s="75"/>
    </row>
    <row r="145" spans="1:16" x14ac:dyDescent="0.25">
      <c r="A145" s="20"/>
      <c r="B145" s="112">
        <v>115</v>
      </c>
      <c r="C145" s="112" t="s">
        <v>208</v>
      </c>
      <c r="D145" s="111" t="s">
        <v>400</v>
      </c>
      <c r="E145" s="4">
        <v>13520</v>
      </c>
      <c r="F145" s="5">
        <v>0.8</v>
      </c>
      <c r="G145" s="5"/>
      <c r="H145" s="26">
        <v>1</v>
      </c>
      <c r="I145" s="30"/>
      <c r="J145" s="4">
        <v>1.4</v>
      </c>
      <c r="K145" s="4">
        <v>1.68</v>
      </c>
      <c r="L145" s="4">
        <v>2.23</v>
      </c>
      <c r="M145" s="6">
        <v>2.57</v>
      </c>
      <c r="N145" s="75">
        <f t="shared" si="9"/>
        <v>0</v>
      </c>
      <c r="O145" s="75"/>
      <c r="P145" s="75"/>
    </row>
    <row r="146" spans="1:16" x14ac:dyDescent="0.25">
      <c r="A146" s="18">
        <v>26</v>
      </c>
      <c r="B146" s="116"/>
      <c r="C146" s="117" t="s">
        <v>299</v>
      </c>
      <c r="D146" s="10" t="s">
        <v>47</v>
      </c>
      <c r="E146" s="4">
        <v>13520</v>
      </c>
      <c r="F146" s="5">
        <v>2.1800000000000002</v>
      </c>
      <c r="G146" s="5"/>
      <c r="H146" s="26">
        <v>1</v>
      </c>
      <c r="I146" s="30"/>
      <c r="J146" s="4">
        <v>1.4</v>
      </c>
      <c r="K146" s="4">
        <v>1.68</v>
      </c>
      <c r="L146" s="4">
        <v>2.23</v>
      </c>
      <c r="M146" s="6">
        <v>2.57</v>
      </c>
      <c r="N146" s="82">
        <f>O146+P146</f>
        <v>0</v>
      </c>
      <c r="O146" s="72">
        <f>O147</f>
        <v>0</v>
      </c>
      <c r="P146" s="72">
        <f>P147</f>
        <v>0</v>
      </c>
    </row>
    <row r="147" spans="1:16" ht="45" x14ac:dyDescent="0.25">
      <c r="A147" s="20"/>
      <c r="B147" s="105">
        <v>116</v>
      </c>
      <c r="C147" s="115" t="s">
        <v>209</v>
      </c>
      <c r="D147" s="3" t="s">
        <v>30</v>
      </c>
      <c r="E147" s="4">
        <v>13520</v>
      </c>
      <c r="F147" s="5">
        <v>2.58</v>
      </c>
      <c r="G147" s="5"/>
      <c r="H147" s="26">
        <v>1</v>
      </c>
      <c r="I147" s="30"/>
      <c r="J147" s="4">
        <v>1.4</v>
      </c>
      <c r="K147" s="4">
        <v>1.68</v>
      </c>
      <c r="L147" s="4">
        <v>2.23</v>
      </c>
      <c r="M147" s="6">
        <v>2.57</v>
      </c>
      <c r="N147" s="75">
        <f t="shared" ref="N147" si="10">O147+P147</f>
        <v>0</v>
      </c>
      <c r="O147" s="75"/>
      <c r="P147" s="75"/>
    </row>
    <row r="148" spans="1:16" x14ac:dyDescent="0.25">
      <c r="A148" s="18">
        <v>27</v>
      </c>
      <c r="B148" s="116"/>
      <c r="C148" s="117" t="s">
        <v>300</v>
      </c>
      <c r="D148" s="10" t="s">
        <v>21</v>
      </c>
      <c r="E148" s="4">
        <v>13520</v>
      </c>
      <c r="F148" s="5">
        <v>1.97</v>
      </c>
      <c r="G148" s="5"/>
      <c r="H148" s="26">
        <v>1</v>
      </c>
      <c r="I148" s="30"/>
      <c r="J148" s="4">
        <v>1.4</v>
      </c>
      <c r="K148" s="4">
        <v>1.68</v>
      </c>
      <c r="L148" s="4">
        <v>2.23</v>
      </c>
      <c r="M148" s="6">
        <v>2.57</v>
      </c>
      <c r="N148" s="82">
        <f>O148+P148</f>
        <v>0</v>
      </c>
      <c r="O148" s="72">
        <f>O149</f>
        <v>0</v>
      </c>
      <c r="P148" s="72">
        <f>P149</f>
        <v>0</v>
      </c>
    </row>
    <row r="149" spans="1:16" ht="30" x14ac:dyDescent="0.25">
      <c r="A149" s="20"/>
      <c r="B149" s="105">
        <v>117</v>
      </c>
      <c r="C149" s="115" t="s">
        <v>210</v>
      </c>
      <c r="D149" s="1" t="s">
        <v>20</v>
      </c>
      <c r="E149" s="4">
        <v>13520</v>
      </c>
      <c r="F149" s="5">
        <v>2.04</v>
      </c>
      <c r="G149" s="5"/>
      <c r="H149" s="26">
        <v>1</v>
      </c>
      <c r="I149" s="30"/>
      <c r="J149" s="4">
        <v>1.4</v>
      </c>
      <c r="K149" s="4">
        <v>1.68</v>
      </c>
      <c r="L149" s="4">
        <v>2.23</v>
      </c>
      <c r="M149" s="6">
        <v>2.57</v>
      </c>
      <c r="N149" s="75">
        <f t="shared" ref="N149" si="11">O149+P149</f>
        <v>0</v>
      </c>
      <c r="O149" s="75"/>
      <c r="P149" s="75"/>
    </row>
    <row r="150" spans="1:16" x14ac:dyDescent="0.25">
      <c r="A150" s="19">
        <v>28</v>
      </c>
      <c r="B150" s="110"/>
      <c r="C150" s="117" t="s">
        <v>301</v>
      </c>
      <c r="D150" s="10" t="s">
        <v>22</v>
      </c>
      <c r="E150" s="4">
        <v>13520</v>
      </c>
      <c r="F150" s="5">
        <v>2.95</v>
      </c>
      <c r="G150" s="5"/>
      <c r="H150" s="26">
        <v>1</v>
      </c>
      <c r="I150" s="30"/>
      <c r="J150" s="4">
        <v>1.4</v>
      </c>
      <c r="K150" s="4">
        <v>1.68</v>
      </c>
      <c r="L150" s="4">
        <v>2.23</v>
      </c>
      <c r="M150" s="6">
        <v>2.57</v>
      </c>
      <c r="N150" s="82">
        <f>O150+P150</f>
        <v>0</v>
      </c>
      <c r="O150" s="72">
        <f>O151</f>
        <v>0</v>
      </c>
      <c r="P150" s="72">
        <f>P151</f>
        <v>0</v>
      </c>
    </row>
    <row r="151" spans="1:16" s="7" customFormat="1" ht="45" x14ac:dyDescent="0.25">
      <c r="A151" s="20"/>
      <c r="B151" s="105">
        <v>118</v>
      </c>
      <c r="C151" s="115" t="s">
        <v>211</v>
      </c>
      <c r="D151" s="3" t="s">
        <v>85</v>
      </c>
      <c r="E151" s="34">
        <v>13520</v>
      </c>
      <c r="F151" s="24">
        <v>0.92</v>
      </c>
      <c r="G151" s="24"/>
      <c r="H151" s="14">
        <v>1</v>
      </c>
      <c r="I151" s="31"/>
      <c r="J151" s="28"/>
      <c r="K151" s="28"/>
      <c r="L151" s="28"/>
      <c r="M151" s="35">
        <v>2.57</v>
      </c>
      <c r="N151" s="75">
        <f t="shared" ref="N151" si="12">O151+P151</f>
        <v>0</v>
      </c>
      <c r="O151" s="75"/>
      <c r="P151" s="75"/>
    </row>
    <row r="152" spans="1:16" ht="27.75" customHeight="1" x14ac:dyDescent="0.25">
      <c r="A152" s="18">
        <v>29</v>
      </c>
      <c r="B152" s="116"/>
      <c r="C152" s="117" t="s">
        <v>302</v>
      </c>
      <c r="D152" s="10" t="s">
        <v>23</v>
      </c>
      <c r="E152" s="4">
        <v>13520</v>
      </c>
      <c r="F152" s="5">
        <v>0.89</v>
      </c>
      <c r="G152" s="5"/>
      <c r="H152" s="26">
        <v>1</v>
      </c>
      <c r="I152" s="30"/>
      <c r="J152" s="4">
        <v>1.4</v>
      </c>
      <c r="K152" s="4">
        <v>1.68</v>
      </c>
      <c r="L152" s="4">
        <v>2.23</v>
      </c>
      <c r="M152" s="6">
        <v>2.57</v>
      </c>
      <c r="N152" s="82">
        <f>O152+P152</f>
        <v>0</v>
      </c>
      <c r="O152" s="72">
        <f>SUM(O153:O156)</f>
        <v>0</v>
      </c>
      <c r="P152" s="72">
        <f>SUM(P153:P156)</f>
        <v>0</v>
      </c>
    </row>
    <row r="153" spans="1:16" ht="30" x14ac:dyDescent="0.25">
      <c r="A153" s="20"/>
      <c r="B153" s="112">
        <v>119</v>
      </c>
      <c r="C153" s="112" t="s">
        <v>212</v>
      </c>
      <c r="D153" s="111" t="s">
        <v>401</v>
      </c>
      <c r="E153" s="4">
        <v>13520</v>
      </c>
      <c r="F153" s="5">
        <v>0.75</v>
      </c>
      <c r="G153" s="5"/>
      <c r="H153" s="26">
        <v>1</v>
      </c>
      <c r="I153" s="30"/>
      <c r="J153" s="4">
        <v>1.4</v>
      </c>
      <c r="K153" s="4">
        <v>1.68</v>
      </c>
      <c r="L153" s="4">
        <v>2.23</v>
      </c>
      <c r="M153" s="6">
        <v>2.57</v>
      </c>
      <c r="N153" s="75">
        <f t="shared" ref="N153:N156" si="13">O153+P153</f>
        <v>0</v>
      </c>
      <c r="O153" s="75"/>
      <c r="P153" s="75"/>
    </row>
    <row r="154" spans="1:16" ht="30" x14ac:dyDescent="0.25">
      <c r="A154" s="20"/>
      <c r="B154" s="112">
        <v>120</v>
      </c>
      <c r="C154" s="112" t="s">
        <v>213</v>
      </c>
      <c r="D154" s="111" t="s">
        <v>402</v>
      </c>
      <c r="E154" s="4">
        <v>13520</v>
      </c>
      <c r="F154" s="5">
        <v>1</v>
      </c>
      <c r="G154" s="5"/>
      <c r="H154" s="26">
        <v>1</v>
      </c>
      <c r="I154" s="30"/>
      <c r="J154" s="4">
        <v>1.4</v>
      </c>
      <c r="K154" s="4">
        <v>1.68</v>
      </c>
      <c r="L154" s="4">
        <v>2.23</v>
      </c>
      <c r="M154" s="6">
        <v>2.57</v>
      </c>
      <c r="N154" s="75">
        <f t="shared" si="13"/>
        <v>0</v>
      </c>
      <c r="O154" s="75"/>
      <c r="P154" s="75"/>
    </row>
    <row r="155" spans="1:16" ht="30" x14ac:dyDescent="0.25">
      <c r="A155" s="20"/>
      <c r="B155" s="112">
        <v>121</v>
      </c>
      <c r="C155" s="112" t="s">
        <v>214</v>
      </c>
      <c r="D155" s="111" t="s">
        <v>403</v>
      </c>
      <c r="E155" s="4">
        <v>13520</v>
      </c>
      <c r="F155" s="5">
        <v>4.34</v>
      </c>
      <c r="G155" s="5"/>
      <c r="H155" s="26">
        <v>1</v>
      </c>
      <c r="I155" s="30"/>
      <c r="J155" s="4">
        <v>1.4</v>
      </c>
      <c r="K155" s="4">
        <v>1.68</v>
      </c>
      <c r="L155" s="4">
        <v>2.23</v>
      </c>
      <c r="M155" s="6">
        <v>2.57</v>
      </c>
      <c r="N155" s="75">
        <f t="shared" si="13"/>
        <v>0</v>
      </c>
      <c r="O155" s="75"/>
      <c r="P155" s="75"/>
    </row>
    <row r="156" spans="1:16" ht="45" x14ac:dyDescent="0.25">
      <c r="A156" s="20"/>
      <c r="B156" s="112">
        <v>122</v>
      </c>
      <c r="C156" s="112" t="s">
        <v>215</v>
      </c>
      <c r="D156" s="111" t="s">
        <v>101</v>
      </c>
      <c r="E156" s="4">
        <v>13520</v>
      </c>
      <c r="F156" s="5">
        <v>1.29</v>
      </c>
      <c r="G156" s="5"/>
      <c r="H156" s="26">
        <v>1</v>
      </c>
      <c r="I156" s="30"/>
      <c r="J156" s="4">
        <v>1.4</v>
      </c>
      <c r="K156" s="4">
        <v>1.68</v>
      </c>
      <c r="L156" s="4">
        <v>2.23</v>
      </c>
      <c r="M156" s="6">
        <v>2.57</v>
      </c>
      <c r="N156" s="75">
        <f t="shared" si="13"/>
        <v>0</v>
      </c>
      <c r="O156" s="75"/>
      <c r="P156" s="75"/>
    </row>
    <row r="157" spans="1:16" x14ac:dyDescent="0.25">
      <c r="A157" s="18">
        <v>30</v>
      </c>
      <c r="B157" s="116"/>
      <c r="C157" s="117" t="s">
        <v>303</v>
      </c>
      <c r="D157" s="10" t="s">
        <v>24</v>
      </c>
      <c r="E157" s="4">
        <v>13520</v>
      </c>
      <c r="F157" s="5">
        <v>2.6</v>
      </c>
      <c r="G157" s="5"/>
      <c r="H157" s="26">
        <v>1</v>
      </c>
      <c r="I157" s="30"/>
      <c r="J157" s="4">
        <v>1.4</v>
      </c>
      <c r="K157" s="4">
        <v>1.68</v>
      </c>
      <c r="L157" s="4">
        <v>2.23</v>
      </c>
      <c r="M157" s="6">
        <v>2.57</v>
      </c>
      <c r="N157" s="82">
        <f>O157+P157</f>
        <v>0</v>
      </c>
      <c r="O157" s="72">
        <f>SUM(O158:O163)</f>
        <v>0</v>
      </c>
      <c r="P157" s="72">
        <f>SUM(P158:P163)</f>
        <v>0</v>
      </c>
    </row>
    <row r="158" spans="1:16" s="7" customFormat="1" ht="45" x14ac:dyDescent="0.25">
      <c r="A158" s="20"/>
      <c r="B158" s="112">
        <v>123</v>
      </c>
      <c r="C158" s="112" t="s">
        <v>216</v>
      </c>
      <c r="D158" s="111" t="s">
        <v>86</v>
      </c>
      <c r="E158" s="34">
        <v>13520</v>
      </c>
      <c r="F158" s="24">
        <v>1.85</v>
      </c>
      <c r="G158" s="24"/>
      <c r="H158" s="14">
        <v>1</v>
      </c>
      <c r="I158" s="31"/>
      <c r="J158" s="28"/>
      <c r="K158" s="28"/>
      <c r="L158" s="28"/>
      <c r="M158" s="35">
        <v>2.57</v>
      </c>
      <c r="N158" s="75">
        <f t="shared" ref="N158:N163" si="14">O158+P158</f>
        <v>0</v>
      </c>
      <c r="O158" s="75"/>
      <c r="P158" s="75"/>
    </row>
    <row r="159" spans="1:16" ht="30" x14ac:dyDescent="0.25">
      <c r="A159" s="20"/>
      <c r="B159" s="112">
        <v>124</v>
      </c>
      <c r="C159" s="112" t="s">
        <v>217</v>
      </c>
      <c r="D159" s="111" t="s">
        <v>404</v>
      </c>
      <c r="E159" s="4">
        <v>13520</v>
      </c>
      <c r="F159" s="5">
        <v>2.11</v>
      </c>
      <c r="G159" s="5"/>
      <c r="H159" s="26">
        <v>1</v>
      </c>
      <c r="I159" s="30"/>
      <c r="J159" s="4">
        <v>1.4</v>
      </c>
      <c r="K159" s="4">
        <v>1.68</v>
      </c>
      <c r="L159" s="4">
        <v>2.23</v>
      </c>
      <c r="M159" s="6">
        <v>2.57</v>
      </c>
      <c r="N159" s="75">
        <f t="shared" si="14"/>
        <v>0</v>
      </c>
      <c r="O159" s="75"/>
      <c r="P159" s="75"/>
    </row>
    <row r="160" spans="1:16" ht="30" x14ac:dyDescent="0.25">
      <c r="A160" s="20"/>
      <c r="B160" s="112">
        <v>125</v>
      </c>
      <c r="C160" s="112" t="s">
        <v>218</v>
      </c>
      <c r="D160" s="111" t="s">
        <v>405</v>
      </c>
      <c r="E160" s="4">
        <v>13520</v>
      </c>
      <c r="F160" s="5">
        <v>3.55</v>
      </c>
      <c r="G160" s="5"/>
      <c r="H160" s="26">
        <v>1</v>
      </c>
      <c r="I160" s="30"/>
      <c r="J160" s="4">
        <v>1.4</v>
      </c>
      <c r="K160" s="4">
        <v>1.68</v>
      </c>
      <c r="L160" s="4">
        <v>2.23</v>
      </c>
      <c r="M160" s="6">
        <v>2.57</v>
      </c>
      <c r="N160" s="75">
        <f t="shared" si="14"/>
        <v>0</v>
      </c>
      <c r="O160" s="75"/>
      <c r="P160" s="75"/>
    </row>
    <row r="161" spans="1:16" ht="45" x14ac:dyDescent="0.25">
      <c r="A161" s="20"/>
      <c r="B161" s="112">
        <v>126</v>
      </c>
      <c r="C161" s="112" t="s">
        <v>219</v>
      </c>
      <c r="D161" s="111" t="s">
        <v>406</v>
      </c>
      <c r="E161" s="4">
        <v>13520</v>
      </c>
      <c r="F161" s="5">
        <v>1.57</v>
      </c>
      <c r="G161" s="5"/>
      <c r="H161" s="26">
        <v>1</v>
      </c>
      <c r="I161" s="30"/>
      <c r="J161" s="4">
        <v>1.4</v>
      </c>
      <c r="K161" s="4">
        <v>1.68</v>
      </c>
      <c r="L161" s="4">
        <v>2.23</v>
      </c>
      <c r="M161" s="6">
        <v>2.57</v>
      </c>
      <c r="N161" s="75">
        <f t="shared" si="14"/>
        <v>0</v>
      </c>
      <c r="O161" s="75"/>
      <c r="P161" s="75"/>
    </row>
    <row r="162" spans="1:16" ht="45" x14ac:dyDescent="0.25">
      <c r="A162" s="20"/>
      <c r="B162" s="112">
        <v>127</v>
      </c>
      <c r="C162" s="112" t="s">
        <v>220</v>
      </c>
      <c r="D162" s="111" t="s">
        <v>407</v>
      </c>
      <c r="E162" s="4">
        <v>13520</v>
      </c>
      <c r="F162" s="5">
        <v>2.2599999999999998</v>
      </c>
      <c r="G162" s="5"/>
      <c r="H162" s="26">
        <v>1</v>
      </c>
      <c r="I162" s="30"/>
      <c r="J162" s="4">
        <v>1.4</v>
      </c>
      <c r="K162" s="4">
        <v>1.68</v>
      </c>
      <c r="L162" s="4">
        <v>2.23</v>
      </c>
      <c r="M162" s="6">
        <v>2.57</v>
      </c>
      <c r="N162" s="75">
        <f t="shared" si="14"/>
        <v>0</v>
      </c>
      <c r="O162" s="75"/>
      <c r="P162" s="75"/>
    </row>
    <row r="163" spans="1:16" ht="45" x14ac:dyDescent="0.25">
      <c r="A163" s="20"/>
      <c r="B163" s="112">
        <v>128</v>
      </c>
      <c r="C163" s="112" t="s">
        <v>221</v>
      </c>
      <c r="D163" s="111" t="s">
        <v>408</v>
      </c>
      <c r="E163" s="4">
        <v>13520</v>
      </c>
      <c r="F163" s="5">
        <v>3.24</v>
      </c>
      <c r="G163" s="5"/>
      <c r="H163" s="26">
        <v>1</v>
      </c>
      <c r="I163" s="30"/>
      <c r="J163" s="4">
        <v>1.4</v>
      </c>
      <c r="K163" s="4">
        <v>1.68</v>
      </c>
      <c r="L163" s="4">
        <v>2.23</v>
      </c>
      <c r="M163" s="6">
        <v>2.57</v>
      </c>
      <c r="N163" s="75">
        <f t="shared" si="14"/>
        <v>0</v>
      </c>
      <c r="O163" s="75"/>
      <c r="P163" s="75"/>
    </row>
    <row r="164" spans="1:16" x14ac:dyDescent="0.25">
      <c r="A164" s="18">
        <v>31</v>
      </c>
      <c r="B164" s="116"/>
      <c r="C164" s="117" t="s">
        <v>304</v>
      </c>
      <c r="D164" s="10" t="s">
        <v>25</v>
      </c>
      <c r="E164" s="4">
        <v>13520</v>
      </c>
      <c r="F164" s="5">
        <v>1.7</v>
      </c>
      <c r="G164" s="5"/>
      <c r="H164" s="26">
        <v>1</v>
      </c>
      <c r="I164" s="30"/>
      <c r="J164" s="4"/>
      <c r="K164" s="4"/>
      <c r="L164" s="4"/>
      <c r="M164" s="6"/>
      <c r="N164" s="82">
        <f>O164+P164</f>
        <v>0</v>
      </c>
      <c r="O164" s="72">
        <f>SUM(O165:O170)</f>
        <v>0</v>
      </c>
      <c r="P164" s="72">
        <f>SUM(P165:P170)</f>
        <v>0</v>
      </c>
    </row>
    <row r="165" spans="1:16" ht="30" x14ac:dyDescent="0.25">
      <c r="A165" s="20"/>
      <c r="B165" s="112">
        <v>129</v>
      </c>
      <c r="C165" s="112" t="s">
        <v>222</v>
      </c>
      <c r="D165" s="111" t="s">
        <v>409</v>
      </c>
      <c r="E165" s="4">
        <v>13520</v>
      </c>
      <c r="F165" s="5">
        <v>2.06</v>
      </c>
      <c r="G165" s="5"/>
      <c r="H165" s="26">
        <v>1</v>
      </c>
      <c r="I165" s="30"/>
      <c r="J165" s="4">
        <v>1.4</v>
      </c>
      <c r="K165" s="4">
        <v>1.68</v>
      </c>
      <c r="L165" s="4">
        <v>2.23</v>
      </c>
      <c r="M165" s="6">
        <v>2.57</v>
      </c>
      <c r="N165" s="75">
        <f t="shared" ref="N165:N170" si="15">O165+P165</f>
        <v>0</v>
      </c>
      <c r="O165" s="75"/>
      <c r="P165" s="75"/>
    </row>
    <row r="166" spans="1:16" ht="45" x14ac:dyDescent="0.25">
      <c r="A166" s="20"/>
      <c r="B166" s="112">
        <v>130</v>
      </c>
      <c r="C166" s="112" t="s">
        <v>223</v>
      </c>
      <c r="D166" s="111" t="s">
        <v>410</v>
      </c>
      <c r="E166" s="4">
        <v>13520</v>
      </c>
      <c r="F166" s="5">
        <v>2.17</v>
      </c>
      <c r="G166" s="5"/>
      <c r="H166" s="26">
        <v>1</v>
      </c>
      <c r="I166" s="30"/>
      <c r="J166" s="4">
        <v>1.4</v>
      </c>
      <c r="K166" s="4">
        <v>1.68</v>
      </c>
      <c r="L166" s="4">
        <v>2.23</v>
      </c>
      <c r="M166" s="6">
        <v>2.57</v>
      </c>
      <c r="N166" s="75">
        <f t="shared" si="15"/>
        <v>0</v>
      </c>
      <c r="O166" s="75"/>
      <c r="P166" s="75"/>
    </row>
    <row r="167" spans="1:16" s="7" customFormat="1" ht="45" x14ac:dyDescent="0.25">
      <c r="A167" s="20"/>
      <c r="B167" s="112">
        <v>131</v>
      </c>
      <c r="C167" s="112" t="s">
        <v>224</v>
      </c>
      <c r="D167" s="111" t="s">
        <v>411</v>
      </c>
      <c r="E167" s="34">
        <v>13520</v>
      </c>
      <c r="F167" s="24">
        <v>1.1000000000000001</v>
      </c>
      <c r="G167" s="24"/>
      <c r="H167" s="14">
        <v>1</v>
      </c>
      <c r="I167" s="31"/>
      <c r="J167" s="28"/>
      <c r="K167" s="28"/>
      <c r="L167" s="28"/>
      <c r="M167" s="35">
        <v>2.57</v>
      </c>
      <c r="N167" s="75">
        <f t="shared" si="15"/>
        <v>0</v>
      </c>
      <c r="O167" s="75"/>
      <c r="P167" s="75"/>
    </row>
    <row r="168" spans="1:16" ht="45" x14ac:dyDescent="0.25">
      <c r="A168" s="20"/>
      <c r="B168" s="112">
        <v>132</v>
      </c>
      <c r="C168" s="112" t="s">
        <v>225</v>
      </c>
      <c r="D168" s="111" t="s">
        <v>412</v>
      </c>
      <c r="E168" s="4">
        <v>13520</v>
      </c>
      <c r="F168" s="5">
        <v>1.1000000000000001</v>
      </c>
      <c r="G168" s="5"/>
      <c r="H168" s="26">
        <v>1</v>
      </c>
      <c r="I168" s="30"/>
      <c r="J168" s="4">
        <v>1.4</v>
      </c>
      <c r="K168" s="4">
        <v>1.68</v>
      </c>
      <c r="L168" s="4">
        <v>2.23</v>
      </c>
      <c r="M168" s="6">
        <v>2.57</v>
      </c>
      <c r="N168" s="75">
        <f t="shared" si="15"/>
        <v>0</v>
      </c>
      <c r="O168" s="75"/>
      <c r="P168" s="75"/>
    </row>
    <row r="169" spans="1:16" s="7" customFormat="1" ht="30" x14ac:dyDescent="0.25">
      <c r="A169" s="20"/>
      <c r="B169" s="112">
        <v>133</v>
      </c>
      <c r="C169" s="112" t="s">
        <v>226</v>
      </c>
      <c r="D169" s="111" t="s">
        <v>87</v>
      </c>
      <c r="E169" s="34">
        <v>13520</v>
      </c>
      <c r="F169" s="24">
        <v>0.89</v>
      </c>
      <c r="G169" s="24"/>
      <c r="H169" s="14">
        <v>1</v>
      </c>
      <c r="I169" s="31"/>
      <c r="J169" s="28"/>
      <c r="K169" s="28"/>
      <c r="L169" s="28"/>
      <c r="M169" s="35">
        <v>2.57</v>
      </c>
      <c r="N169" s="75">
        <f t="shared" si="15"/>
        <v>0</v>
      </c>
      <c r="O169" s="75"/>
      <c r="P169" s="75"/>
    </row>
    <row r="170" spans="1:16" x14ac:dyDescent="0.25">
      <c r="A170" s="20"/>
      <c r="B170" s="112">
        <v>134</v>
      </c>
      <c r="C170" s="112" t="s">
        <v>227</v>
      </c>
      <c r="D170" s="111" t="s">
        <v>413</v>
      </c>
      <c r="E170" s="4">
        <v>13520</v>
      </c>
      <c r="F170" s="5">
        <v>0.88</v>
      </c>
      <c r="G170" s="5"/>
      <c r="H170" s="26">
        <v>1</v>
      </c>
      <c r="I170" s="30"/>
      <c r="J170" s="4">
        <v>1.4</v>
      </c>
      <c r="K170" s="4">
        <v>1.68</v>
      </c>
      <c r="L170" s="4">
        <v>2.23</v>
      </c>
      <c r="M170" s="6">
        <v>2.57</v>
      </c>
      <c r="N170" s="75">
        <f t="shared" si="15"/>
        <v>0</v>
      </c>
      <c r="O170" s="77"/>
      <c r="P170" s="77"/>
    </row>
    <row r="171" spans="1:16" x14ac:dyDescent="0.25">
      <c r="A171" s="18">
        <v>32</v>
      </c>
      <c r="B171" s="116"/>
      <c r="C171" s="117" t="s">
        <v>305</v>
      </c>
      <c r="D171" s="10" t="s">
        <v>26</v>
      </c>
      <c r="E171" s="4">
        <v>13520</v>
      </c>
      <c r="F171" s="5">
        <v>0.92</v>
      </c>
      <c r="G171" s="5"/>
      <c r="H171" s="26">
        <v>1</v>
      </c>
      <c r="I171" s="30"/>
      <c r="J171" s="4">
        <v>1.4</v>
      </c>
      <c r="K171" s="4">
        <v>1.68</v>
      </c>
      <c r="L171" s="4">
        <v>2.23</v>
      </c>
      <c r="M171" s="6">
        <v>2.57</v>
      </c>
      <c r="N171" s="82">
        <f>O171+P171</f>
        <v>0</v>
      </c>
      <c r="O171" s="71">
        <f>SUM(O172:O179)</f>
        <v>0</v>
      </c>
      <c r="P171" s="71">
        <f>SUM(P172:P179)</f>
        <v>0</v>
      </c>
    </row>
    <row r="172" spans="1:16" ht="45" x14ac:dyDescent="0.25">
      <c r="A172" s="20"/>
      <c r="B172" s="112">
        <v>135</v>
      </c>
      <c r="C172" s="112" t="s">
        <v>228</v>
      </c>
      <c r="D172" s="111" t="s">
        <v>88</v>
      </c>
      <c r="E172" s="4">
        <v>13520</v>
      </c>
      <c r="F172" s="5">
        <v>1.56</v>
      </c>
      <c r="G172" s="5"/>
      <c r="H172" s="26">
        <v>1</v>
      </c>
      <c r="I172" s="30"/>
      <c r="J172" s="4">
        <v>1.4</v>
      </c>
      <c r="K172" s="4">
        <v>1.68</v>
      </c>
      <c r="L172" s="4">
        <v>2.23</v>
      </c>
      <c r="M172" s="6">
        <v>2.57</v>
      </c>
      <c r="N172" s="75">
        <f t="shared" ref="N172:N179" si="16">O172+P172</f>
        <v>0</v>
      </c>
      <c r="O172" s="77"/>
      <c r="P172" s="77"/>
    </row>
    <row r="173" spans="1:16" s="7" customFormat="1" ht="45" x14ac:dyDescent="0.25">
      <c r="A173" s="20"/>
      <c r="B173" s="112">
        <v>136</v>
      </c>
      <c r="C173" s="112" t="s">
        <v>229</v>
      </c>
      <c r="D173" s="111" t="s">
        <v>89</v>
      </c>
      <c r="E173" s="34">
        <v>13520</v>
      </c>
      <c r="F173" s="24">
        <v>1.23</v>
      </c>
      <c r="G173" s="24"/>
      <c r="H173" s="14">
        <v>1</v>
      </c>
      <c r="I173" s="31"/>
      <c r="J173" s="34"/>
      <c r="K173" s="34"/>
      <c r="L173" s="34"/>
      <c r="M173" s="33">
        <v>2.57</v>
      </c>
      <c r="N173" s="75">
        <f t="shared" si="16"/>
        <v>0</v>
      </c>
      <c r="O173" s="77"/>
      <c r="P173" s="77"/>
    </row>
    <row r="174" spans="1:16" ht="30" x14ac:dyDescent="0.25">
      <c r="A174" s="20"/>
      <c r="B174" s="112">
        <v>137</v>
      </c>
      <c r="C174" s="112" t="s">
        <v>230</v>
      </c>
      <c r="D174" s="111" t="s">
        <v>414</v>
      </c>
      <c r="E174" s="4">
        <v>13520</v>
      </c>
      <c r="F174" s="5">
        <v>1.08</v>
      </c>
      <c r="G174" s="5"/>
      <c r="H174" s="26">
        <v>1</v>
      </c>
      <c r="I174" s="30"/>
      <c r="J174" s="4">
        <v>1.4</v>
      </c>
      <c r="K174" s="4">
        <v>1.68</v>
      </c>
      <c r="L174" s="4">
        <v>2.23</v>
      </c>
      <c r="M174" s="6">
        <v>2.57</v>
      </c>
      <c r="N174" s="75">
        <f t="shared" si="16"/>
        <v>0</v>
      </c>
      <c r="O174" s="77"/>
      <c r="P174" s="77"/>
    </row>
    <row r="175" spans="1:16" ht="30" x14ac:dyDescent="0.25">
      <c r="A175" s="20"/>
      <c r="B175" s="112">
        <v>138</v>
      </c>
      <c r="C175" s="112" t="s">
        <v>231</v>
      </c>
      <c r="D175" s="111" t="s">
        <v>415</v>
      </c>
      <c r="E175" s="4">
        <v>13520</v>
      </c>
      <c r="F175" s="5">
        <v>1.41</v>
      </c>
      <c r="G175" s="5"/>
      <c r="H175" s="26">
        <v>1</v>
      </c>
      <c r="I175" s="30"/>
      <c r="J175" s="4">
        <v>1.4</v>
      </c>
      <c r="K175" s="4">
        <v>1.68</v>
      </c>
      <c r="L175" s="4">
        <v>2.23</v>
      </c>
      <c r="M175" s="6">
        <v>2.57</v>
      </c>
      <c r="N175" s="75">
        <f t="shared" si="16"/>
        <v>0</v>
      </c>
      <c r="O175" s="77"/>
      <c r="P175" s="77"/>
    </row>
    <row r="176" spans="1:16" ht="30" x14ac:dyDescent="0.25">
      <c r="A176" s="20"/>
      <c r="B176" s="112">
        <v>139</v>
      </c>
      <c r="C176" s="112" t="s">
        <v>232</v>
      </c>
      <c r="D176" s="111" t="s">
        <v>416</v>
      </c>
      <c r="E176" s="4">
        <v>13520</v>
      </c>
      <c r="F176" s="5">
        <v>2.58</v>
      </c>
      <c r="G176" s="5"/>
      <c r="H176" s="26">
        <v>1</v>
      </c>
      <c r="I176" s="30"/>
      <c r="J176" s="4">
        <v>1.4</v>
      </c>
      <c r="K176" s="4">
        <v>1.68</v>
      </c>
      <c r="L176" s="4">
        <v>2.23</v>
      </c>
      <c r="M176" s="6">
        <v>2.57</v>
      </c>
      <c r="N176" s="75">
        <f t="shared" si="16"/>
        <v>0</v>
      </c>
      <c r="O176" s="77"/>
      <c r="P176" s="77"/>
    </row>
    <row r="177" spans="1:16" ht="30" x14ac:dyDescent="0.25">
      <c r="A177" s="20"/>
      <c r="B177" s="112">
        <v>140</v>
      </c>
      <c r="C177" s="112" t="s">
        <v>233</v>
      </c>
      <c r="D177" s="111" t="s">
        <v>116</v>
      </c>
      <c r="E177" s="4">
        <v>13520</v>
      </c>
      <c r="F177" s="27">
        <v>12.27</v>
      </c>
      <c r="G177" s="27"/>
      <c r="H177" s="26">
        <v>1</v>
      </c>
      <c r="I177" s="30"/>
      <c r="J177" s="4">
        <v>1.4</v>
      </c>
      <c r="K177" s="4">
        <v>1.68</v>
      </c>
      <c r="L177" s="4">
        <v>2.23</v>
      </c>
      <c r="M177" s="6">
        <v>2.57</v>
      </c>
      <c r="N177" s="75">
        <f t="shared" si="16"/>
        <v>0</v>
      </c>
      <c r="O177" s="77"/>
      <c r="P177" s="77"/>
    </row>
    <row r="178" spans="1:16" s="7" customFormat="1" ht="30" x14ac:dyDescent="0.25">
      <c r="A178" s="20"/>
      <c r="B178" s="112">
        <v>141</v>
      </c>
      <c r="C178" s="112" t="s">
        <v>234</v>
      </c>
      <c r="D178" s="111" t="s">
        <v>90</v>
      </c>
      <c r="E178" s="34">
        <v>13520</v>
      </c>
      <c r="F178" s="28"/>
      <c r="G178" s="28"/>
      <c r="H178" s="14">
        <v>1</v>
      </c>
      <c r="I178" s="31"/>
      <c r="J178" s="28"/>
      <c r="K178" s="28"/>
      <c r="L178" s="28"/>
      <c r="M178" s="35">
        <v>2.57</v>
      </c>
      <c r="N178" s="75">
        <f t="shared" si="16"/>
        <v>0</v>
      </c>
      <c r="O178" s="77"/>
      <c r="P178" s="77"/>
    </row>
    <row r="179" spans="1:16" ht="30" x14ac:dyDescent="0.25">
      <c r="A179" s="20"/>
      <c r="B179" s="112">
        <v>142</v>
      </c>
      <c r="C179" s="112" t="s">
        <v>235</v>
      </c>
      <c r="D179" s="111" t="s">
        <v>91</v>
      </c>
      <c r="E179" s="4">
        <v>13520</v>
      </c>
      <c r="F179" s="5">
        <v>7.86</v>
      </c>
      <c r="G179" s="5"/>
      <c r="H179" s="46">
        <v>0.85</v>
      </c>
      <c r="I179" s="46"/>
      <c r="J179" s="57">
        <v>1.4</v>
      </c>
      <c r="K179" s="57">
        <v>1.68</v>
      </c>
      <c r="L179" s="57">
        <v>2.23</v>
      </c>
      <c r="M179" s="57">
        <v>2.57</v>
      </c>
      <c r="N179" s="75">
        <f t="shared" si="16"/>
        <v>0</v>
      </c>
      <c r="O179" s="77"/>
      <c r="P179" s="77"/>
    </row>
    <row r="180" spans="1:16" x14ac:dyDescent="0.25">
      <c r="A180" s="18">
        <v>33</v>
      </c>
      <c r="B180" s="116"/>
      <c r="C180" s="117" t="s">
        <v>306</v>
      </c>
      <c r="D180" s="10" t="s">
        <v>27</v>
      </c>
      <c r="E180" s="4">
        <v>13520</v>
      </c>
      <c r="F180" s="5">
        <v>0.56000000000000005</v>
      </c>
      <c r="G180" s="5"/>
      <c r="H180" s="26">
        <v>1</v>
      </c>
      <c r="I180" s="26"/>
      <c r="J180" s="57">
        <v>1.4</v>
      </c>
      <c r="K180" s="57">
        <v>1.68</v>
      </c>
      <c r="L180" s="57">
        <v>2.23</v>
      </c>
      <c r="M180" s="57">
        <v>2.57</v>
      </c>
      <c r="N180" s="82">
        <f>O180+P180</f>
        <v>0</v>
      </c>
      <c r="O180" s="71">
        <f>O181</f>
        <v>0</v>
      </c>
      <c r="P180" s="71">
        <f>P181</f>
        <v>0</v>
      </c>
    </row>
    <row r="181" spans="1:16" x14ac:dyDescent="0.25">
      <c r="A181" s="20"/>
      <c r="B181" s="105">
        <v>143</v>
      </c>
      <c r="C181" s="115" t="s">
        <v>236</v>
      </c>
      <c r="D181" s="1" t="s">
        <v>92</v>
      </c>
      <c r="E181" s="4">
        <v>13520</v>
      </c>
      <c r="F181" s="5">
        <v>0.46</v>
      </c>
      <c r="G181" s="5"/>
      <c r="H181" s="26">
        <v>1</v>
      </c>
      <c r="I181" s="26"/>
      <c r="J181" s="57">
        <v>1.4</v>
      </c>
      <c r="K181" s="57">
        <v>1.68</v>
      </c>
      <c r="L181" s="57">
        <v>2.23</v>
      </c>
      <c r="M181" s="57">
        <v>2.57</v>
      </c>
      <c r="N181" s="75">
        <f t="shared" ref="N181" si="17">O181+P181</f>
        <v>0</v>
      </c>
      <c r="O181" s="75"/>
      <c r="P181" s="75"/>
    </row>
    <row r="182" spans="1:16" ht="16.5" x14ac:dyDescent="0.25">
      <c r="A182" s="18">
        <v>34</v>
      </c>
      <c r="B182" s="116"/>
      <c r="C182" s="117" t="s">
        <v>307</v>
      </c>
      <c r="D182" s="10" t="s">
        <v>28</v>
      </c>
      <c r="E182" s="4">
        <v>13520</v>
      </c>
      <c r="F182" s="5">
        <v>9.74</v>
      </c>
      <c r="G182" s="5"/>
      <c r="H182" s="46">
        <v>0.85</v>
      </c>
      <c r="I182" s="46"/>
      <c r="J182" s="57">
        <v>1.4</v>
      </c>
      <c r="K182" s="57">
        <v>1.68</v>
      </c>
      <c r="L182" s="57">
        <v>2.23</v>
      </c>
      <c r="M182" s="57">
        <v>2.57</v>
      </c>
      <c r="N182" s="82">
        <f>O182+P182</f>
        <v>0</v>
      </c>
      <c r="O182" s="71">
        <f>SUM(O183:O185)</f>
        <v>0</v>
      </c>
      <c r="P182" s="71">
        <f>SUM(P183:P185)</f>
        <v>0</v>
      </c>
    </row>
    <row r="183" spans="1:16" ht="45" x14ac:dyDescent="0.25">
      <c r="A183" s="20"/>
      <c r="B183" s="112">
        <v>144</v>
      </c>
      <c r="C183" s="112" t="s">
        <v>237</v>
      </c>
      <c r="D183" s="111" t="s">
        <v>29</v>
      </c>
      <c r="E183" s="4">
        <v>13520</v>
      </c>
      <c r="F183" s="23">
        <v>7.4</v>
      </c>
      <c r="G183" s="23"/>
      <c r="H183" s="26">
        <v>1</v>
      </c>
      <c r="I183" s="26"/>
      <c r="J183" s="57">
        <v>1.4</v>
      </c>
      <c r="K183" s="57">
        <v>1.68</v>
      </c>
      <c r="L183" s="57">
        <v>2.23</v>
      </c>
      <c r="M183" s="57">
        <v>2.57</v>
      </c>
      <c r="N183" s="75">
        <f t="shared" ref="N183:N185" si="18">O183+P183</f>
        <v>0</v>
      </c>
      <c r="O183" s="75"/>
      <c r="P183" s="75"/>
    </row>
    <row r="184" spans="1:16" ht="30" x14ac:dyDescent="0.25">
      <c r="A184" s="20"/>
      <c r="B184" s="112">
        <v>145</v>
      </c>
      <c r="C184" s="112" t="s">
        <v>238</v>
      </c>
      <c r="D184" s="111" t="s">
        <v>417</v>
      </c>
      <c r="E184" s="4">
        <v>13520</v>
      </c>
      <c r="F184" s="5">
        <v>0.4</v>
      </c>
      <c r="G184" s="5"/>
      <c r="H184" s="25">
        <v>1</v>
      </c>
      <c r="I184" s="27"/>
      <c r="J184" s="55">
        <v>1.4</v>
      </c>
      <c r="K184" s="55">
        <v>1.68</v>
      </c>
      <c r="L184" s="55">
        <v>2.23</v>
      </c>
      <c r="M184" s="56">
        <v>2.57</v>
      </c>
      <c r="N184" s="75">
        <f t="shared" si="18"/>
        <v>0</v>
      </c>
      <c r="O184" s="75"/>
      <c r="P184" s="75"/>
    </row>
    <row r="185" spans="1:16" s="7" customFormat="1" ht="30" x14ac:dyDescent="0.25">
      <c r="A185" s="20"/>
      <c r="B185" s="112">
        <v>146</v>
      </c>
      <c r="C185" s="112" t="s">
        <v>239</v>
      </c>
      <c r="D185" s="111" t="s">
        <v>418</v>
      </c>
      <c r="E185" s="34">
        <v>13520</v>
      </c>
      <c r="F185" s="28">
        <v>1.71</v>
      </c>
      <c r="G185" s="28"/>
      <c r="H185" s="14">
        <v>1</v>
      </c>
      <c r="I185" s="14"/>
      <c r="J185" s="36"/>
      <c r="K185" s="36"/>
      <c r="L185" s="36"/>
      <c r="M185" s="36">
        <v>2.57</v>
      </c>
      <c r="N185" s="75">
        <f t="shared" si="18"/>
        <v>0</v>
      </c>
      <c r="O185" s="75"/>
      <c r="P185" s="75"/>
    </row>
    <row r="186" spans="1:16" s="7" customFormat="1" x14ac:dyDescent="0.25">
      <c r="A186" s="18">
        <v>35</v>
      </c>
      <c r="B186" s="116"/>
      <c r="C186" s="117" t="s">
        <v>308</v>
      </c>
      <c r="D186" s="10" t="s">
        <v>31</v>
      </c>
      <c r="E186" s="4">
        <v>13520</v>
      </c>
      <c r="F186" s="5">
        <v>1.61</v>
      </c>
      <c r="G186" s="5"/>
      <c r="H186" s="26">
        <v>1</v>
      </c>
      <c r="I186" s="26"/>
      <c r="J186" s="57">
        <v>1.4</v>
      </c>
      <c r="K186" s="57">
        <v>1.68</v>
      </c>
      <c r="L186" s="57">
        <v>2.23</v>
      </c>
      <c r="M186" s="57">
        <v>2.57</v>
      </c>
      <c r="N186" s="82">
        <f>O186+P186</f>
        <v>0</v>
      </c>
      <c r="O186" s="72">
        <f>SUM(O187:O190)</f>
        <v>0</v>
      </c>
      <c r="P186" s="72">
        <f>SUM(P187:P190)</f>
        <v>0</v>
      </c>
    </row>
    <row r="187" spans="1:16" s="7" customFormat="1" x14ac:dyDescent="0.25">
      <c r="A187" s="20"/>
      <c r="B187" s="112">
        <v>147</v>
      </c>
      <c r="C187" s="112" t="s">
        <v>240</v>
      </c>
      <c r="D187" s="111" t="s">
        <v>93</v>
      </c>
      <c r="E187" s="4">
        <v>13520</v>
      </c>
      <c r="F187" s="5">
        <v>1.94</v>
      </c>
      <c r="G187" s="5"/>
      <c r="H187" s="26">
        <v>1</v>
      </c>
      <c r="I187" s="26"/>
      <c r="J187" s="57">
        <v>1.4</v>
      </c>
      <c r="K187" s="57">
        <v>1.68</v>
      </c>
      <c r="L187" s="57">
        <v>2.23</v>
      </c>
      <c r="M187" s="57">
        <v>2.57</v>
      </c>
      <c r="N187" s="75">
        <f t="shared" ref="N187:N189" si="19">O187+P187</f>
        <v>0</v>
      </c>
      <c r="O187" s="75"/>
      <c r="P187" s="75"/>
    </row>
    <row r="188" spans="1:16" s="7" customFormat="1" ht="90" x14ac:dyDescent="0.25">
      <c r="A188" s="20"/>
      <c r="B188" s="112">
        <v>148</v>
      </c>
      <c r="C188" s="112" t="s">
        <v>241</v>
      </c>
      <c r="D188" s="111" t="s">
        <v>419</v>
      </c>
      <c r="E188" s="4">
        <v>13520</v>
      </c>
      <c r="F188" s="5">
        <v>1.52</v>
      </c>
      <c r="G188" s="5"/>
      <c r="H188" s="26">
        <v>1</v>
      </c>
      <c r="I188" s="26"/>
      <c r="J188" s="57">
        <v>1.4</v>
      </c>
      <c r="K188" s="57">
        <v>1.68</v>
      </c>
      <c r="L188" s="57">
        <v>2.23</v>
      </c>
      <c r="M188" s="57">
        <v>2.57</v>
      </c>
      <c r="N188" s="75">
        <f t="shared" si="19"/>
        <v>0</v>
      </c>
      <c r="O188" s="75"/>
      <c r="P188" s="75"/>
    </row>
    <row r="189" spans="1:16" s="7" customFormat="1" x14ac:dyDescent="0.25">
      <c r="A189" s="20"/>
      <c r="B189" s="112">
        <v>149</v>
      </c>
      <c r="C189" s="112" t="s">
        <v>242</v>
      </c>
      <c r="D189" s="111" t="s">
        <v>34</v>
      </c>
      <c r="E189" s="4">
        <v>13520</v>
      </c>
      <c r="F189" s="5">
        <v>1.82</v>
      </c>
      <c r="G189" s="5"/>
      <c r="H189" s="26">
        <v>1</v>
      </c>
      <c r="I189" s="26"/>
      <c r="J189" s="57">
        <v>1.4</v>
      </c>
      <c r="K189" s="57">
        <v>1.68</v>
      </c>
      <c r="L189" s="57">
        <v>2.23</v>
      </c>
      <c r="M189" s="57">
        <v>2.57</v>
      </c>
      <c r="N189" s="75">
        <f t="shared" si="19"/>
        <v>0</v>
      </c>
      <c r="O189" s="77"/>
      <c r="P189" s="77"/>
    </row>
    <row r="190" spans="1:16" s="7" customFormat="1" ht="45" x14ac:dyDescent="0.25">
      <c r="A190" s="20"/>
      <c r="B190" s="112">
        <v>150</v>
      </c>
      <c r="C190" s="112" t="s">
        <v>243</v>
      </c>
      <c r="D190" s="111" t="s">
        <v>94</v>
      </c>
      <c r="E190" s="4">
        <v>13520</v>
      </c>
      <c r="F190" s="5">
        <v>1.39</v>
      </c>
      <c r="G190" s="5"/>
      <c r="H190" s="26">
        <v>1</v>
      </c>
      <c r="I190" s="26"/>
      <c r="J190" s="57">
        <v>1.4</v>
      </c>
      <c r="K190" s="57">
        <v>1.68</v>
      </c>
      <c r="L190" s="57">
        <v>2.23</v>
      </c>
      <c r="M190" s="57">
        <v>2.57</v>
      </c>
      <c r="N190" s="75">
        <f>O190+P190</f>
        <v>0</v>
      </c>
      <c r="O190" s="77"/>
      <c r="P190" s="77"/>
    </row>
    <row r="191" spans="1:16" s="7" customFormat="1" x14ac:dyDescent="0.25">
      <c r="A191" s="18">
        <v>36</v>
      </c>
      <c r="B191" s="116"/>
      <c r="C191" s="117" t="s">
        <v>309</v>
      </c>
      <c r="D191" s="10" t="s">
        <v>35</v>
      </c>
      <c r="E191" s="4">
        <v>13520</v>
      </c>
      <c r="F191" s="5">
        <v>1.67</v>
      </c>
      <c r="G191" s="5"/>
      <c r="H191" s="26">
        <v>1</v>
      </c>
      <c r="I191" s="26"/>
      <c r="J191" s="57">
        <v>1.4</v>
      </c>
      <c r="K191" s="57">
        <v>1.68</v>
      </c>
      <c r="L191" s="57">
        <v>2.23</v>
      </c>
      <c r="M191" s="57">
        <v>2.57</v>
      </c>
      <c r="N191" s="82">
        <f>O191+P191</f>
        <v>0</v>
      </c>
      <c r="O191" s="71">
        <f>SUM(O192:O197)</f>
        <v>0</v>
      </c>
      <c r="P191" s="71">
        <f>SUM(P192:P197)</f>
        <v>0</v>
      </c>
    </row>
    <row r="192" spans="1:16" s="7" customFormat="1" ht="45" x14ac:dyDescent="0.25">
      <c r="A192" s="20"/>
      <c r="B192" s="112">
        <v>151</v>
      </c>
      <c r="C192" s="112" t="s">
        <v>244</v>
      </c>
      <c r="D192" s="111" t="s">
        <v>420</v>
      </c>
      <c r="E192" s="4">
        <v>13520</v>
      </c>
      <c r="F192" s="5">
        <v>0.85</v>
      </c>
      <c r="G192" s="5"/>
      <c r="H192" s="26">
        <v>1</v>
      </c>
      <c r="I192" s="26"/>
      <c r="J192" s="57">
        <v>1.4</v>
      </c>
      <c r="K192" s="57">
        <v>1.68</v>
      </c>
      <c r="L192" s="57">
        <v>2.23</v>
      </c>
      <c r="M192" s="57">
        <v>2.57</v>
      </c>
      <c r="N192" s="75">
        <f t="shared" ref="N192:N197" si="20">O192+P192</f>
        <v>0</v>
      </c>
      <c r="O192" s="75"/>
      <c r="P192" s="75"/>
    </row>
    <row r="193" spans="1:16" s="7" customFormat="1" ht="45" x14ac:dyDescent="0.25">
      <c r="A193" s="20"/>
      <c r="B193" s="112">
        <v>152</v>
      </c>
      <c r="C193" s="112" t="s">
        <v>245</v>
      </c>
      <c r="D193" s="111" t="s">
        <v>36</v>
      </c>
      <c r="E193" s="4">
        <v>13520</v>
      </c>
      <c r="F193" s="5">
        <v>1.0900000000000001</v>
      </c>
      <c r="G193" s="5"/>
      <c r="H193" s="26">
        <v>1</v>
      </c>
      <c r="I193" s="26"/>
      <c r="J193" s="57">
        <v>1.4</v>
      </c>
      <c r="K193" s="57">
        <v>1.68</v>
      </c>
      <c r="L193" s="57">
        <v>2.23</v>
      </c>
      <c r="M193" s="57">
        <v>2.57</v>
      </c>
      <c r="N193" s="75">
        <f t="shared" si="20"/>
        <v>0</v>
      </c>
      <c r="O193" s="75"/>
      <c r="P193" s="75"/>
    </row>
    <row r="194" spans="1:16" s="7" customFormat="1" ht="75" x14ac:dyDescent="0.25">
      <c r="A194" s="20"/>
      <c r="B194" s="112">
        <v>153</v>
      </c>
      <c r="C194" s="112" t="s">
        <v>246</v>
      </c>
      <c r="D194" s="111" t="s">
        <v>421</v>
      </c>
      <c r="E194" s="4">
        <v>13520</v>
      </c>
      <c r="F194" s="5">
        <v>1.5</v>
      </c>
      <c r="G194" s="5"/>
      <c r="H194" s="26">
        <v>1</v>
      </c>
      <c r="I194" s="26"/>
      <c r="J194" s="57">
        <v>1.4</v>
      </c>
      <c r="K194" s="57">
        <v>1.68</v>
      </c>
      <c r="L194" s="57">
        <v>2.23</v>
      </c>
      <c r="M194" s="57">
        <v>2.57</v>
      </c>
      <c r="N194" s="75">
        <f t="shared" si="20"/>
        <v>0</v>
      </c>
      <c r="O194" s="75"/>
      <c r="P194" s="75"/>
    </row>
    <row r="195" spans="1:16" s="7" customFormat="1" ht="45" x14ac:dyDescent="0.25">
      <c r="A195" s="20"/>
      <c r="B195" s="112">
        <v>154</v>
      </c>
      <c r="C195" s="112" t="s">
        <v>247</v>
      </c>
      <c r="D195" s="111" t="s">
        <v>422</v>
      </c>
      <c r="E195" s="4">
        <v>13520</v>
      </c>
      <c r="F195" s="5">
        <v>1.8</v>
      </c>
      <c r="G195" s="5"/>
      <c r="H195" s="26">
        <v>1</v>
      </c>
      <c r="I195" s="26"/>
      <c r="J195" s="57">
        <v>1.4</v>
      </c>
      <c r="K195" s="57">
        <v>1.68</v>
      </c>
      <c r="L195" s="57">
        <v>2.23</v>
      </c>
      <c r="M195" s="57">
        <v>2.57</v>
      </c>
      <c r="N195" s="75">
        <f t="shared" si="20"/>
        <v>0</v>
      </c>
      <c r="O195" s="75"/>
      <c r="P195" s="75"/>
    </row>
    <row r="196" spans="1:16" s="7" customFormat="1" ht="30" x14ac:dyDescent="0.25">
      <c r="A196" s="20"/>
      <c r="B196" s="112">
        <v>155</v>
      </c>
      <c r="C196" s="112" t="s">
        <v>248</v>
      </c>
      <c r="D196" s="111" t="s">
        <v>95</v>
      </c>
      <c r="E196" s="4">
        <v>13520</v>
      </c>
      <c r="F196" s="5">
        <v>2.75</v>
      </c>
      <c r="G196" s="5"/>
      <c r="H196" s="26">
        <v>1</v>
      </c>
      <c r="I196" s="26"/>
      <c r="J196" s="57">
        <v>1.4</v>
      </c>
      <c r="K196" s="57">
        <v>1.68</v>
      </c>
      <c r="L196" s="57">
        <v>2.23</v>
      </c>
      <c r="M196" s="57">
        <v>2.57</v>
      </c>
      <c r="N196" s="75">
        <f t="shared" si="20"/>
        <v>0</v>
      </c>
      <c r="O196" s="75"/>
      <c r="P196" s="75"/>
    </row>
    <row r="197" spans="1:16" s="7" customFormat="1" ht="45" x14ac:dyDescent="0.25">
      <c r="A197" s="20"/>
      <c r="B197" s="112">
        <v>156</v>
      </c>
      <c r="C197" s="112" t="s">
        <v>249</v>
      </c>
      <c r="D197" s="111" t="s">
        <v>423</v>
      </c>
      <c r="E197" s="4">
        <v>13520</v>
      </c>
      <c r="F197" s="5">
        <v>2.35</v>
      </c>
      <c r="G197" s="5"/>
      <c r="H197" s="26">
        <v>1</v>
      </c>
      <c r="I197" s="26"/>
      <c r="J197" s="57">
        <v>1.4</v>
      </c>
      <c r="K197" s="57">
        <v>1.68</v>
      </c>
      <c r="L197" s="57">
        <v>2.23</v>
      </c>
      <c r="M197" s="57">
        <v>2.57</v>
      </c>
      <c r="N197" s="75">
        <f t="shared" si="20"/>
        <v>0</v>
      </c>
      <c r="O197" s="75"/>
      <c r="P197" s="75"/>
    </row>
    <row r="198" spans="1:16" s="8" customFormat="1" ht="24.75" customHeight="1" x14ac:dyDescent="0.25">
      <c r="A198" s="18">
        <v>37</v>
      </c>
      <c r="B198" s="116"/>
      <c r="C198" s="117" t="s">
        <v>310</v>
      </c>
      <c r="D198" s="10" t="s">
        <v>117</v>
      </c>
      <c r="E198" s="61"/>
      <c r="F198" s="11"/>
      <c r="G198" s="11"/>
      <c r="H198" s="61"/>
      <c r="I198" s="61"/>
      <c r="J198" s="61"/>
      <c r="K198" s="61"/>
      <c r="L198" s="61"/>
      <c r="M198" s="61"/>
      <c r="N198" s="82">
        <f>O198+P198</f>
        <v>0</v>
      </c>
      <c r="O198" s="79">
        <f>SUM(O199:O214)</f>
        <v>0</v>
      </c>
      <c r="P198" s="79">
        <f>SUM(P199:P214)</f>
        <v>0</v>
      </c>
    </row>
    <row r="199" spans="1:16" ht="24.75" customHeight="1" x14ac:dyDescent="0.25">
      <c r="A199" s="20"/>
      <c r="B199" s="112">
        <v>157</v>
      </c>
      <c r="C199" s="112" t="s">
        <v>250</v>
      </c>
      <c r="D199" s="111" t="s">
        <v>118</v>
      </c>
      <c r="E199" s="37"/>
      <c r="F199" s="37"/>
      <c r="G199" s="37"/>
      <c r="H199" s="37"/>
      <c r="I199" s="37"/>
      <c r="J199" s="37"/>
      <c r="K199" s="37"/>
      <c r="L199" s="37"/>
      <c r="M199" s="37"/>
      <c r="N199" s="75">
        <f t="shared" ref="N199:N209" si="21">O199+P199</f>
        <v>0</v>
      </c>
      <c r="O199" s="80"/>
      <c r="P199" s="80"/>
    </row>
    <row r="200" spans="1:16" ht="45" x14ac:dyDescent="0.25">
      <c r="A200" s="20"/>
      <c r="B200" s="112">
        <v>158</v>
      </c>
      <c r="C200" s="112" t="s">
        <v>251</v>
      </c>
      <c r="D200" s="111" t="s">
        <v>119</v>
      </c>
      <c r="N200" s="75">
        <f t="shared" si="21"/>
        <v>0</v>
      </c>
      <c r="O200" s="15"/>
      <c r="P200" s="15"/>
    </row>
    <row r="201" spans="1:16" ht="75" x14ac:dyDescent="0.25">
      <c r="A201" s="20"/>
      <c r="B201" s="112">
        <v>159</v>
      </c>
      <c r="C201" s="112" t="s">
        <v>252</v>
      </c>
      <c r="D201" s="111" t="s">
        <v>120</v>
      </c>
      <c r="N201" s="75">
        <f t="shared" si="21"/>
        <v>0</v>
      </c>
      <c r="O201" s="15"/>
      <c r="P201" s="15"/>
    </row>
    <row r="202" spans="1:16" ht="75" x14ac:dyDescent="0.25">
      <c r="A202" s="20"/>
      <c r="B202" s="112">
        <v>160</v>
      </c>
      <c r="C202" s="112" t="s">
        <v>253</v>
      </c>
      <c r="D202" s="111" t="s">
        <v>121</v>
      </c>
      <c r="N202" s="75">
        <f t="shared" si="21"/>
        <v>0</v>
      </c>
      <c r="O202" s="15"/>
      <c r="P202" s="15"/>
    </row>
    <row r="203" spans="1:16" ht="30" x14ac:dyDescent="0.25">
      <c r="A203" s="20"/>
      <c r="B203" s="112">
        <v>161</v>
      </c>
      <c r="C203" s="112" t="s">
        <v>254</v>
      </c>
      <c r="D203" s="111" t="s">
        <v>127</v>
      </c>
      <c r="N203" s="75">
        <f t="shared" si="21"/>
        <v>0</v>
      </c>
      <c r="O203" s="15"/>
      <c r="P203" s="15"/>
    </row>
    <row r="204" spans="1:16" ht="30" x14ac:dyDescent="0.25">
      <c r="A204" s="20"/>
      <c r="B204" s="112">
        <v>162</v>
      </c>
      <c r="C204" s="112" t="s">
        <v>255</v>
      </c>
      <c r="D204" s="111" t="s">
        <v>128</v>
      </c>
      <c r="N204" s="75">
        <f t="shared" si="21"/>
        <v>0</v>
      </c>
      <c r="O204" s="15"/>
      <c r="P204" s="15"/>
    </row>
    <row r="205" spans="1:16" ht="45" x14ac:dyDescent="0.25">
      <c r="A205" s="20"/>
      <c r="B205" s="112">
        <v>163</v>
      </c>
      <c r="C205" s="112" t="s">
        <v>256</v>
      </c>
      <c r="D205" s="111" t="s">
        <v>126</v>
      </c>
      <c r="N205" s="75">
        <f t="shared" si="21"/>
        <v>0</v>
      </c>
      <c r="O205" s="15"/>
      <c r="P205" s="15"/>
    </row>
    <row r="206" spans="1:16" ht="45" x14ac:dyDescent="0.25">
      <c r="A206" s="20"/>
      <c r="B206" s="112">
        <v>164</v>
      </c>
      <c r="C206" s="112" t="s">
        <v>257</v>
      </c>
      <c r="D206" s="111" t="s">
        <v>424</v>
      </c>
      <c r="N206" s="75">
        <f t="shared" si="21"/>
        <v>0</v>
      </c>
      <c r="O206" s="15"/>
      <c r="P206" s="15"/>
    </row>
    <row r="207" spans="1:16" ht="45" x14ac:dyDescent="0.25">
      <c r="A207" s="20"/>
      <c r="B207" s="112">
        <v>165</v>
      </c>
      <c r="C207" s="112" t="s">
        <v>258</v>
      </c>
      <c r="D207" s="111" t="s">
        <v>122</v>
      </c>
      <c r="N207" s="75">
        <f t="shared" si="21"/>
        <v>0</v>
      </c>
      <c r="O207" s="15"/>
      <c r="P207" s="15"/>
    </row>
    <row r="208" spans="1:16" ht="60" x14ac:dyDescent="0.25">
      <c r="A208" s="20"/>
      <c r="B208" s="112">
        <v>166</v>
      </c>
      <c r="C208" s="112" t="s">
        <v>259</v>
      </c>
      <c r="D208" s="111" t="s">
        <v>123</v>
      </c>
      <c r="N208" s="75">
        <f t="shared" si="21"/>
        <v>0</v>
      </c>
      <c r="O208" s="15"/>
      <c r="P208" s="15"/>
    </row>
    <row r="209" spans="1:16" ht="45" x14ac:dyDescent="0.25">
      <c r="A209" s="20"/>
      <c r="B209" s="112">
        <v>167</v>
      </c>
      <c r="C209" s="112" t="s">
        <v>260</v>
      </c>
      <c r="D209" s="111" t="s">
        <v>124</v>
      </c>
      <c r="N209" s="75">
        <f t="shared" si="21"/>
        <v>0</v>
      </c>
      <c r="O209" s="15"/>
      <c r="P209" s="15"/>
    </row>
    <row r="210" spans="1:16" ht="60" x14ac:dyDescent="0.25">
      <c r="A210" s="20"/>
      <c r="B210" s="112">
        <v>168</v>
      </c>
      <c r="C210" s="112" t="s">
        <v>261</v>
      </c>
      <c r="D210" s="111" t="s">
        <v>125</v>
      </c>
      <c r="N210" s="75"/>
      <c r="O210" s="15"/>
      <c r="P210" s="15"/>
    </row>
    <row r="211" spans="1:16" ht="30" x14ac:dyDescent="0.25">
      <c r="A211" s="20"/>
      <c r="B211" s="112">
        <v>169</v>
      </c>
      <c r="C211" s="112" t="s">
        <v>425</v>
      </c>
      <c r="D211" s="111" t="s">
        <v>426</v>
      </c>
      <c r="N211" s="75"/>
      <c r="O211" s="15"/>
      <c r="P211" s="15"/>
    </row>
    <row r="212" spans="1:16" ht="45" x14ac:dyDescent="0.25">
      <c r="A212" s="20"/>
      <c r="B212" s="112">
        <v>170</v>
      </c>
      <c r="C212" s="112" t="s">
        <v>427</v>
      </c>
      <c r="D212" s="111" t="s">
        <v>428</v>
      </c>
      <c r="N212" s="75"/>
      <c r="O212" s="15"/>
      <c r="P212" s="15"/>
    </row>
    <row r="213" spans="1:16" ht="60" x14ac:dyDescent="0.25">
      <c r="A213" s="20"/>
      <c r="B213" s="112">
        <v>171</v>
      </c>
      <c r="C213" s="112" t="s">
        <v>429</v>
      </c>
      <c r="D213" s="111" t="s">
        <v>430</v>
      </c>
      <c r="N213" s="75"/>
      <c r="O213" s="15"/>
      <c r="P213" s="15"/>
    </row>
    <row r="214" spans="1:16" ht="60" x14ac:dyDescent="0.25">
      <c r="A214" s="20"/>
      <c r="B214" s="112">
        <v>172</v>
      </c>
      <c r="C214" s="112" t="s">
        <v>431</v>
      </c>
      <c r="D214" s="111" t="s">
        <v>432</v>
      </c>
      <c r="N214" s="75"/>
      <c r="O214" s="15"/>
      <c r="P214" s="15"/>
    </row>
    <row r="215" spans="1:16" x14ac:dyDescent="0.25">
      <c r="A215" s="86"/>
      <c r="B215" s="87"/>
      <c r="C215" s="88"/>
      <c r="D215" s="73" t="s">
        <v>311</v>
      </c>
      <c r="N215" s="81">
        <f>SUM(N6,N7,N18,N20,N22,N26,N28,N30,N34,N37,N39,N42,N51,N55,N58,N62,N65,N67,N72,N121,N128,N135,N138,N140,N142,N146,N148,N150,N152,N157,N164,N171,N180,N182,N186,N191,N198)</f>
        <v>0</v>
      </c>
      <c r="O215" s="81">
        <f>SUM(O6,O7,O18,O20,O22,O26,O28,O30,O34,O37,O39,O42,O51,O55,O58,O62,O65,O67,O72,O121,O128,O135,O138,O140,O142,O146,O148,O150,O152,O157,O164,O171,O180,O182,O186,O191,O198)</f>
        <v>0</v>
      </c>
      <c r="P215" s="81">
        <f>SUM(P6,P7,P18,P20,P22,P26,P28,P30,P34,P37,P39,P42,P51,P55,P58,P62,P65,P67,P72,P121,P128,P135,P138,P140,P142,P146,P148,P150,P152,P157,P164,P171,P180,P182,P186,P191,P198)</f>
        <v>0</v>
      </c>
    </row>
  </sheetData>
  <autoFilter ref="A6:P215"/>
  <mergeCells count="17">
    <mergeCell ref="A1:P1"/>
    <mergeCell ref="C3:C5"/>
    <mergeCell ref="J4:J5"/>
    <mergeCell ref="K4:K5"/>
    <mergeCell ref="L4:L5"/>
    <mergeCell ref="A3:A5"/>
    <mergeCell ref="B3:B5"/>
    <mergeCell ref="D3:D5"/>
    <mergeCell ref="E3:E5"/>
    <mergeCell ref="F3:F5"/>
    <mergeCell ref="H3:H5"/>
    <mergeCell ref="J3:M3"/>
    <mergeCell ref="G3:G5"/>
    <mergeCell ref="A215:C215"/>
    <mergeCell ref="N5:P5"/>
    <mergeCell ref="N3:P3"/>
    <mergeCell ref="M4:M5"/>
  </mergeCells>
  <pageMargins left="0" right="0" top="0.35433070866141736" bottom="0.19685039370078741" header="0.11811023622047245" footer="0.11811023622047245"/>
  <pageSetup paperSize="9" scale="6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ДС</vt:lpstr>
      <vt:lpstr>'2022 ДС'!Заголовки_для_печати</vt:lpstr>
      <vt:lpstr>'2022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Макарова Анастасия Константиновна</cp:lastModifiedBy>
  <cp:lastPrinted>2019-06-17T07:19:06Z</cp:lastPrinted>
  <dcterms:created xsi:type="dcterms:W3CDTF">2015-01-12T04:31:04Z</dcterms:created>
  <dcterms:modified xsi:type="dcterms:W3CDTF">2021-06-10T22:54:40Z</dcterms:modified>
</cp:coreProperties>
</file>